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N:\Accounting\Shared\Seminars-Workshops\"/>
    </mc:Choice>
  </mc:AlternateContent>
  <xr:revisionPtr revIDLastSave="0" documentId="13_ncr:1_{E136308F-7795-44DE-BAC4-7B553B8B13E7}" xr6:coauthVersionLast="36" xr6:coauthVersionMax="36" xr10:uidLastSave="{00000000-0000-0000-0000-000000000000}"/>
  <workbookProtection workbookAlgorithmName="SHA-512" workbookHashValue="vPOGdopox+l77hkz5ldtT3Y9BZYJX4McGT5nf4vqckUJfUukvQT/LYqbOuPBayi4korwIkeSQhEAelFjcVitng==" workbookSaltValue="pBQMLA6sgAWZgg8K2zfw5g==" workbookSpinCount="100000" lockStructure="1"/>
  <bookViews>
    <workbookView xWindow="0" yWindow="0" windowWidth="28800" windowHeight="12225" xr2:uid="{00000000-000D-0000-FFFF-FFFF00000000}"/>
  </bookViews>
  <sheets>
    <sheet name="Instructions" sheetId="3" r:id="rId1"/>
    <sheet name="Prof Leave" sheetId="4" r:id="rId2"/>
    <sheet name="Expenses" sheetId="5" r:id="rId3"/>
    <sheet name="Evaluation" sheetId="6" r:id="rId4"/>
  </sheets>
  <calcPr calcId="191029"/>
</workbook>
</file>

<file path=xl/calcChain.xml><?xml version="1.0" encoding="utf-8"?>
<calcChain xmlns="http://schemas.openxmlformats.org/spreadsheetml/2006/main">
  <c r="J18" i="5" l="1"/>
  <c r="J23" i="5" l="1"/>
  <c r="I27" i="5"/>
  <c r="I28" i="5" s="1"/>
  <c r="C35" i="5"/>
  <c r="C36" i="5"/>
  <c r="J36" i="5" s="1"/>
  <c r="C60" i="5" s="1"/>
  <c r="D60" i="5" s="1"/>
  <c r="C37" i="5"/>
  <c r="J37" i="5" s="1"/>
  <c r="C61" i="5" s="1"/>
  <c r="D61" i="5" s="1"/>
  <c r="B36" i="4"/>
  <c r="C70" i="5"/>
  <c r="B19" i="5"/>
  <c r="B15" i="5"/>
  <c r="B16" i="5"/>
  <c r="B17" i="5"/>
  <c r="B18" i="5"/>
  <c r="B20" i="5"/>
  <c r="B22" i="5"/>
  <c r="B23" i="5"/>
  <c r="B25" i="6"/>
  <c r="B23" i="6"/>
  <c r="B19" i="6"/>
  <c r="B17" i="6"/>
  <c r="B15" i="6"/>
  <c r="B13" i="6"/>
  <c r="B24" i="5"/>
  <c r="B29" i="5"/>
  <c r="G35" i="5"/>
  <c r="H35" i="5"/>
  <c r="I35" i="5"/>
  <c r="G36" i="5"/>
  <c r="H36" i="5"/>
  <c r="I36" i="5"/>
  <c r="G37" i="5"/>
  <c r="H37" i="5"/>
  <c r="I37" i="5"/>
  <c r="G38" i="5"/>
  <c r="H38" i="5"/>
  <c r="I38" i="5"/>
  <c r="H34" i="5"/>
  <c r="I34" i="5"/>
  <c r="G34" i="5"/>
  <c r="A60" i="5"/>
  <c r="A61" i="5"/>
  <c r="B32" i="4"/>
  <c r="A38" i="5"/>
  <c r="A62" i="5"/>
  <c r="A34" i="5"/>
  <c r="A58" i="5" s="1"/>
  <c r="D70" i="5"/>
  <c r="I62" i="5"/>
  <c r="I59" i="5"/>
  <c r="D59" i="5" s="1"/>
  <c r="A59" i="5"/>
  <c r="I58" i="5"/>
  <c r="C38" i="5"/>
  <c r="J38" i="5" s="1"/>
  <c r="C62" i="5" s="1"/>
  <c r="D62" i="5" s="1"/>
  <c r="C34" i="5"/>
  <c r="J34" i="5" s="1"/>
  <c r="J35" i="5"/>
  <c r="C59" i="5" s="1"/>
  <c r="C58" i="5" l="1"/>
  <c r="C63" i="5" s="1"/>
  <c r="J39" i="5"/>
  <c r="I29" i="5"/>
  <c r="J29" i="5" s="1"/>
  <c r="D58" i="5"/>
  <c r="D63" i="5" s="1"/>
  <c r="B69" i="5" s="1"/>
  <c r="C67" i="5"/>
  <c r="B35" i="4"/>
  <c r="B34" i="4" l="1"/>
  <c r="C68" i="5"/>
  <c r="D68" i="5" s="1"/>
  <c r="D67" i="5"/>
  <c r="C69" i="5"/>
  <c r="D69" i="5" s="1"/>
  <c r="B33" i="4"/>
  <c r="B37" i="4" s="1"/>
  <c r="C71" i="5" l="1"/>
  <c r="D71" i="5"/>
</calcChain>
</file>

<file path=xl/sharedStrings.xml><?xml version="1.0" encoding="utf-8"?>
<sst xmlns="http://schemas.openxmlformats.org/spreadsheetml/2006/main" count="209" uniqueCount="166">
  <si>
    <t>Employee</t>
  </si>
  <si>
    <t>Location</t>
  </si>
  <si>
    <t>First day</t>
  </si>
  <si>
    <t>Last Day</t>
  </si>
  <si>
    <t>Meal(s) included?</t>
  </si>
  <si>
    <t>B-fast</t>
  </si>
  <si>
    <t>Lunch</t>
  </si>
  <si>
    <t>Dinner</t>
  </si>
  <si>
    <t>Incid</t>
  </si>
  <si>
    <t>First/</t>
  </si>
  <si>
    <t>Date</t>
  </si>
  <si>
    <t>Last</t>
  </si>
  <si>
    <t>GSA</t>
  </si>
  <si>
    <t>Total</t>
  </si>
  <si>
    <t>TOTAL</t>
  </si>
  <si>
    <t>Receipts</t>
  </si>
  <si>
    <t>BOE</t>
  </si>
  <si>
    <t>Reimburse</t>
  </si>
  <si>
    <t>Per Diem</t>
  </si>
  <si>
    <t>Lodging</t>
  </si>
  <si>
    <t>Nights</t>
  </si>
  <si>
    <t>People</t>
  </si>
  <si>
    <t># of Travelers</t>
  </si>
  <si>
    <t>Meals &amp; Incidentals</t>
  </si>
  <si>
    <t>MEALS &amp; INCIDENTALS - ACTUAL</t>
  </si>
  <si>
    <t>BOE Approval Date</t>
  </si>
  <si>
    <t>Miscellaneous</t>
  </si>
  <si>
    <t>Days</t>
  </si>
  <si>
    <t>Rate</t>
  </si>
  <si>
    <t>Subtotal</t>
  </si>
  <si>
    <t>Y</t>
  </si>
  <si>
    <t>N</t>
  </si>
  <si>
    <t>MEALS</t>
  </si>
  <si>
    <t>LODGING</t>
  </si>
  <si>
    <t>GSA Meal Breakdown</t>
  </si>
  <si>
    <t>NET RECEIPT AMOUNT *</t>
  </si>
  <si>
    <t>Travel practices are governed by NJSA 6A:23A Subchapter 7 and District Policy</t>
  </si>
  <si>
    <t>PO # Employee</t>
  </si>
  <si>
    <t>PO # Hotel</t>
  </si>
  <si>
    <t>PO # Registration</t>
  </si>
  <si>
    <t>Tax/Fees*</t>
  </si>
  <si>
    <t>* Include actual or 20% estimate</t>
  </si>
  <si>
    <t>* net of disallowed charges (eg. spouse, alcohol)</t>
  </si>
  <si>
    <t>See regulations &amp; policies on Instructions Tab</t>
  </si>
  <si>
    <t>Based on the federal, state and district regulations</t>
  </si>
  <si>
    <t>EMPLOYEE CERTIFICATION</t>
  </si>
  <si>
    <t>and expense amounts on the Instructions sheet</t>
  </si>
  <si>
    <t>and this sheet, I am including all relevant</t>
  </si>
  <si>
    <t>expenses and will provide required documents</t>
  </si>
  <si>
    <t xml:space="preserve">Board approval for all expenes is required </t>
  </si>
  <si>
    <t>before any employee registers for -- or attends -- an event</t>
  </si>
  <si>
    <t>Morris School District</t>
  </si>
  <si>
    <t xml:space="preserve">Board approval for all expenses is required </t>
  </si>
  <si>
    <t>4. Per GSA, any meals included in the cost of registration will be deducted from the per diem.</t>
  </si>
  <si>
    <t>5. Per district policy, the GSA per diem is for all meals that day.</t>
  </si>
  <si>
    <t>6. Excess on one day may not be covered by another day that's below the per diem.</t>
  </si>
  <si>
    <t>3. Employees are required to submit itemized restaurant bills, not the total-only receipt.</t>
  </si>
  <si>
    <t>3. Parking: Inquire with event organizer or hotel about parking, and attach any documents as back-up.</t>
  </si>
  <si>
    <t>4. If the hotel at the event site is not available, lodging may be paid for similar accommodations at a rate not to exceed the hotel rate at the site of the current event.</t>
  </si>
  <si>
    <t>2. Reimbursement is prohibited for (a) any meals during a single-day, in-state event and (b) alcohol.</t>
  </si>
  <si>
    <t>2. For all travel, the district will pay/reimburse up to the GSA per diem, based on the event location. Employees are liable for any amounts exceeding this.</t>
  </si>
  <si>
    <t>1. Per state regulation, the district reimburses up to the GSA per diem, based on the event location.</t>
  </si>
  <si>
    <t>1. For in-state travel, payment/reimbursement is allowed ONLY if the home-to-event commute exceeds 50 miles AND if the DOE Commissioner granted a waiver for the event. A copy of the waiver is required.</t>
  </si>
  <si>
    <t>3. Reimbursement may exceed the GSA per diem if the hotel is the site of the event. See 6A:23A-7.11 (f-2) Pursuant to N.J.S.A. 18A:11-12(o).</t>
  </si>
  <si>
    <t>5. If there is no hotel at the site of the current travel event (for example, Atlantic City Convention Center), then payment/reimbursement may not exceed the GSA per diem.</t>
  </si>
  <si>
    <t>6. Taxes/Fees: Taxes over the per diem may be paid or reimbursed. The hotel's quote should include these.</t>
  </si>
  <si>
    <t>to be reimbursed.</t>
  </si>
  <si>
    <t>Date:</t>
  </si>
  <si>
    <t>Sign:</t>
  </si>
  <si>
    <t>Approved</t>
  </si>
  <si>
    <t>To</t>
  </si>
  <si>
    <t>FOR USE BY BUSINESS OFFICE</t>
  </si>
  <si>
    <t>Complete the yellow boxes          Sign &amp; Date this form below AND attach to Professional Leave form</t>
  </si>
  <si>
    <t>Miles</t>
  </si>
  <si>
    <t>School (select)</t>
  </si>
  <si>
    <t>Home to:</t>
  </si>
  <si>
    <t>Max</t>
  </si>
  <si>
    <t>Registration $</t>
  </si>
  <si>
    <t>Deduct from
district reimbursement</t>
  </si>
  <si>
    <t>TRAVEL: Mileage, parking, trains</t>
  </si>
  <si>
    <t>a. Employees should find the least expensive hotel &amp; attach quote (worksheet provides the max allowable rate).</t>
  </si>
  <si>
    <t>Travel Expense Worksheet</t>
  </si>
  <si>
    <t>7. MSD may pay hotel directly or reimburse the employee.</t>
  </si>
  <si>
    <t>GSA Per Diem</t>
  </si>
  <si>
    <t>Allowed</t>
  </si>
  <si>
    <t>Mileage, Tolls, Parking</t>
  </si>
  <si>
    <t>Enter "Y" if meal included 
with registration</t>
  </si>
  <si>
    <t>Professional Leave</t>
  </si>
  <si>
    <t>Name</t>
  </si>
  <si>
    <t>Request Date</t>
  </si>
  <si>
    <t>First Day of Leave</t>
  </si>
  <si>
    <t>Last Day of Leave</t>
  </si>
  <si>
    <t>Registration</t>
  </si>
  <si>
    <t>Budget Account #</t>
  </si>
  <si>
    <t>PO # for Registration</t>
  </si>
  <si>
    <t>PO # for Hotel</t>
  </si>
  <si>
    <t>PO # for Employee</t>
  </si>
  <si>
    <t>APPROVALS</t>
  </si>
  <si>
    <t>Supervisor Name</t>
  </si>
  <si>
    <t>Signature &amp; Date</t>
  </si>
  <si>
    <t>Principal Name</t>
  </si>
  <si>
    <t>GENERAL INFORMATION   (copied from Professional Leave)</t>
  </si>
  <si>
    <t>Period(s)</t>
  </si>
  <si>
    <t>SUBSTITUTES</t>
  </si>
  <si>
    <t>Needed (select)</t>
  </si>
  <si>
    <t>Professional Leave &amp; Travel Expenses</t>
  </si>
  <si>
    <t>NOTE:</t>
  </si>
  <si>
    <t>ANTICIPATED COSTS</t>
  </si>
  <si>
    <t>Enter 2nd date</t>
  </si>
  <si>
    <t>Enter 3rd date</t>
  </si>
  <si>
    <t>Enter 4th date</t>
  </si>
  <si>
    <t>b. Worksheet has space for 5 days. Clear values or delete rows as needed.</t>
  </si>
  <si>
    <t>TO REQUEST REIMBURSEMENT AFTER THE EVENT</t>
  </si>
  <si>
    <t>Note to Staff:</t>
  </si>
  <si>
    <t>Workshop/Conference</t>
  </si>
  <si>
    <t>Primary Purpose of</t>
  </si>
  <si>
    <t>Relevance of Key Issues</t>
  </si>
  <si>
    <t>to Improving Instruction</t>
  </si>
  <si>
    <t>and/or Operations of</t>
  </si>
  <si>
    <t>School District</t>
  </si>
  <si>
    <t>Submission Date to</t>
  </si>
  <si>
    <t>Curriculum Office:</t>
  </si>
  <si>
    <t>Evaluation Form for Professional Leaves Involving Money</t>
  </si>
  <si>
    <t>Complete the form below for each professional leave that you took involving money. Keep a photocpy of the completed for for your records, and submit the original to the Curriculum Office. Upon receipt of the completed form and submission of your receipts to the Business Office, you will be reimbursed for expenses that were approved by the Board of Education prior to the event.</t>
  </si>
  <si>
    <t xml:space="preserve">2. If approved for mileage: Unless already on file in the business office, submit copies of auto registration and insurance valid through dates of travel. See 6A:23A-7.13 (e-9) </t>
  </si>
  <si>
    <t>Full or Half Day (select)</t>
  </si>
  <si>
    <t xml:space="preserve">Submit requests to the Curriculum Office: </t>
  </si>
  <si>
    <t xml:space="preserve"> *** Details entered in the yellow cells will copy into the Expenses Worksheet. ***</t>
  </si>
  <si>
    <t>GUIDELINES</t>
  </si>
  <si>
    <t>1. If your event has no costs involved, submit the Professional Leave form without the Expenses Worksheet.</t>
  </si>
  <si>
    <t>2. Any cost of the event and allowable travel expenses must be approved beforehand.</t>
  </si>
  <si>
    <t>- Six weeks before the event if any expenses involved</t>
  </si>
  <si>
    <t>3. MSD will pay/reimburse only what's allowed by GSA rates, state regulations and district policies. Use the Expenses Worksheet in this spreadsheet to calculate allowable expenses.</t>
  </si>
  <si>
    <t>c. For GSA per diem rates, click here</t>
  </si>
  <si>
    <t>d. Contact the Business Office for GSA rates, general help or spreadsheet help: 973-292-2300 x2042.</t>
  </si>
  <si>
    <t>Phone</t>
  </si>
  <si>
    <t>Email</t>
  </si>
  <si>
    <t>4. Print &amp; Sign the MSD Professional Leave form (and Travel Expense Worksheet if needed) AND Submit to your supervisor for initial approval. The Business Office will contact you with any questions about expenses.</t>
  </si>
  <si>
    <t>Other Travelers</t>
  </si>
  <si>
    <t>Additional People</t>
  </si>
  <si>
    <t>Use the Expenses Worksheet first.</t>
  </si>
  <si>
    <t xml:space="preserve">The amounts will copy to here, </t>
  </si>
  <si>
    <t>but adjust as needed.</t>
  </si>
  <si>
    <t>(Name thru Last Day of Leave should copy from Prof Leave form)</t>
  </si>
  <si>
    <t>- Two weeks before the event if no expenses involved</t>
  </si>
  <si>
    <t xml:space="preserve">Send this form to the Business Office: </t>
  </si>
  <si>
    <t>1. Submit a district evaluation form AND itemized receipts to your school secretary &amp; finalize the Purchase Order.</t>
  </si>
  <si>
    <t>---&gt;  ALLOW SIX WEEKS for approval by Supervisor, Superintendent and Board of Education.</t>
  </si>
  <si>
    <t># Round Trips</t>
  </si>
  <si>
    <t>Tolls</t>
  </si>
  <si>
    <t>Parking</t>
  </si>
  <si>
    <t>Train/Bus</t>
  </si>
  <si>
    <t>Other</t>
  </si>
  <si>
    <t>Transportation</t>
  </si>
  <si>
    <t>Max Allowed</t>
  </si>
  <si>
    <t>TRANSPORTATION - ROUND TRIP</t>
  </si>
  <si>
    <t>MEALS &amp; INCIDENTALS -- For unneeded day, clear the value in GSA column.</t>
  </si>
  <si>
    <t>MISC TO APPROVE -- ATTACH EXPLANATION</t>
  </si>
  <si>
    <t>All Trans to Approve</t>
  </si>
  <si>
    <t>4. Amtrak Trains: When only one employee is attending the event, the train is reimbursable if less expensive than driving. When multiple employees are attending, the train is not reimbursable. The Acela is never reimbursable.</t>
  </si>
  <si>
    <t>purchasing@msdk12.net</t>
  </si>
  <si>
    <t>Adminisitrator Name</t>
  </si>
  <si>
    <r>
      <t>2. To determine</t>
    </r>
    <r>
      <rPr>
        <b/>
        <u/>
        <sz val="10"/>
        <rFont val="Arial"/>
        <family val="2"/>
      </rPr>
      <t xml:space="preserve"> round-trip</t>
    </r>
    <r>
      <rPr>
        <sz val="10"/>
        <rFont val="Arial"/>
        <family val="2"/>
      </rPr>
      <t xml:space="preserve"> mileage for both home to event AND home to work, use a mapping system such as Google Maps or Mapquest -- and attach to the Professional Leave form.</t>
    </r>
  </si>
  <si>
    <t>Event - ROUND TRIP</t>
  </si>
  <si>
    <t>Work - ROUND TRIP</t>
  </si>
  <si>
    <t>1. IRS rule is to pay mileage from home to event, less home to work. MSD pays $0.47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</si>
</sst>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m/d/yy;@"/>
    <numFmt numFmtId="165" formatCode="_(* #,##0_);_(* \(#,##0\);_(* &quot;-&quot;??_);_(@_)"/>
    <numFmt numFmtId="166" formatCode="ddd\ m/d/yy"/>
    <numFmt numFmtId="167" formatCode="&quot;$&quot;#,##0.00"/>
  </numFmts>
  <fonts count="23" x14ac:knownFonts="1">
    <font>
      <sz val="10"/>
      <name val="Arial"/>
    </font>
    <font>
      <sz val="10"/>
      <name val="Arial"/>
      <family val="2"/>
    </font>
    <font>
      <b/>
      <sz val="10"/>
      <name val="Arial"/>
      <family val="2"/>
    </font>
    <font>
      <u/>
      <sz val="10"/>
      <name val="Arial"/>
      <family val="2"/>
    </font>
    <font>
      <b/>
      <i/>
      <sz val="10"/>
      <name val="Arial"/>
      <family val="2"/>
    </font>
    <font>
      <sz val="10"/>
      <name val="Arial"/>
      <family val="2"/>
    </font>
    <font>
      <b/>
      <u/>
      <sz val="12"/>
      <color indexed="12"/>
      <name val="Arial"/>
      <family val="2"/>
    </font>
    <font>
      <u/>
      <sz val="10"/>
      <color indexed="12"/>
      <name val="Arial"/>
      <family val="2"/>
    </font>
    <font>
      <b/>
      <u/>
      <sz val="12"/>
      <color indexed="10"/>
      <name val="Arial"/>
      <family val="2"/>
    </font>
    <font>
      <b/>
      <sz val="10"/>
      <color indexed="12"/>
      <name val="Arial"/>
      <family val="2"/>
    </font>
    <font>
      <b/>
      <sz val="18"/>
      <name val="Arial"/>
      <family val="2"/>
    </font>
    <font>
      <b/>
      <sz val="14"/>
      <name val="Arial"/>
      <family val="2"/>
    </font>
    <font>
      <sz val="14"/>
      <name val="Arial"/>
      <family val="2"/>
    </font>
    <font>
      <i/>
      <sz val="10"/>
      <name val="Arial"/>
      <family val="2"/>
    </font>
    <font>
      <b/>
      <sz val="12"/>
      <name val="Arial"/>
      <family val="2"/>
    </font>
    <font>
      <b/>
      <u/>
      <sz val="12"/>
      <name val="Arial"/>
      <family val="2"/>
    </font>
    <font>
      <sz val="12"/>
      <name val="Arial"/>
      <family val="2"/>
    </font>
    <font>
      <i/>
      <sz val="12"/>
      <name val="Arial"/>
      <family val="2"/>
    </font>
    <font>
      <b/>
      <sz val="10"/>
      <color indexed="10"/>
      <name val="Arial"/>
      <family val="2"/>
    </font>
    <font>
      <sz val="10"/>
      <color indexed="10"/>
      <name val="Arial"/>
      <family val="2"/>
    </font>
    <font>
      <u/>
      <sz val="10"/>
      <color indexed="10"/>
      <name val="Arial"/>
      <family val="2"/>
    </font>
    <font>
      <b/>
      <i/>
      <sz val="10"/>
      <color indexed="10"/>
      <name val="Arial"/>
      <family val="2"/>
    </font>
    <font>
      <b/>
      <u/>
      <sz val="10"/>
      <name val="Arial"/>
      <family val="2"/>
    </font>
  </fonts>
  <fills count="9">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259">
    <xf numFmtId="0" fontId="0" fillId="0" borderId="0" xfId="0"/>
    <xf numFmtId="44" fontId="2" fillId="0" borderId="0" xfId="2" applyFont="1"/>
    <xf numFmtId="0" fontId="1" fillId="0" borderId="0" xfId="0" applyFont="1" applyAlignment="1">
      <alignment horizontal="left"/>
    </xf>
    <xf numFmtId="44" fontId="1" fillId="0" borderId="0" xfId="2"/>
    <xf numFmtId="44" fontId="1" fillId="0" borderId="0" xfId="2" applyBorder="1"/>
    <xf numFmtId="44" fontId="4" fillId="0" borderId="0" xfId="2" applyFont="1" applyBorder="1"/>
    <xf numFmtId="44" fontId="1" fillId="0" borderId="0" xfId="2" applyFill="1"/>
    <xf numFmtId="0" fontId="2" fillId="0" borderId="1" xfId="0" applyFont="1"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0" fillId="0" borderId="0" xfId="0" applyBorder="1"/>
    <xf numFmtId="44" fontId="2" fillId="0" borderId="0" xfId="2" applyFont="1" applyFill="1" applyBorder="1"/>
    <xf numFmtId="0" fontId="2" fillId="0" borderId="3" xfId="0" applyFont="1" applyBorder="1"/>
    <xf numFmtId="44" fontId="2" fillId="0" borderId="3" xfId="2" applyFont="1" applyBorder="1" applyAlignment="1">
      <alignment horizontal="center"/>
    </xf>
    <xf numFmtId="0" fontId="5" fillId="0" borderId="3" xfId="0" applyFont="1" applyBorder="1"/>
    <xf numFmtId="0" fontId="4" fillId="0" borderId="3" xfId="0" applyFont="1" applyBorder="1"/>
    <xf numFmtId="44" fontId="4" fillId="0" borderId="3" xfId="2" applyFont="1" applyBorder="1"/>
    <xf numFmtId="164" fontId="2" fillId="0" borderId="0" xfId="0" applyNumberFormat="1" applyFont="1" applyBorder="1"/>
    <xf numFmtId="44" fontId="2" fillId="0" borderId="3" xfId="2" applyFont="1" applyFill="1" applyBorder="1" applyAlignment="1">
      <alignment horizontal="centerContinuous"/>
    </xf>
    <xf numFmtId="44" fontId="2" fillId="0" borderId="3" xfId="2" applyFont="1" applyFill="1" applyBorder="1" applyAlignment="1">
      <alignment horizontal="center"/>
    </xf>
    <xf numFmtId="44" fontId="1" fillId="0" borderId="3" xfId="2" applyFill="1" applyBorder="1"/>
    <xf numFmtId="44" fontId="5" fillId="0" borderId="3" xfId="2" applyFont="1" applyFill="1" applyBorder="1"/>
    <xf numFmtId="44" fontId="2" fillId="0" borderId="3" xfId="2" applyFont="1" applyFill="1" applyBorder="1"/>
    <xf numFmtId="164" fontId="2" fillId="0" borderId="3" xfId="0" applyNumberFormat="1" applyFont="1" applyFill="1" applyBorder="1" applyAlignment="1">
      <alignment horizontal="center"/>
    </xf>
    <xf numFmtId="44" fontId="5" fillId="0" borderId="3" xfId="2" applyFont="1" applyFill="1" applyBorder="1" applyAlignment="1">
      <alignment horizontal="center"/>
    </xf>
    <xf numFmtId="44" fontId="2" fillId="2" borderId="3" xfId="2" applyFont="1" applyFill="1" applyBorder="1"/>
    <xf numFmtId="44" fontId="1" fillId="0" borderId="3" xfId="2" applyFill="1" applyBorder="1" applyAlignment="1">
      <alignment horizontal="centerContinuous"/>
    </xf>
    <xf numFmtId="44" fontId="4" fillId="0" borderId="3" xfId="2" applyFont="1" applyFill="1" applyBorder="1"/>
    <xf numFmtId="44" fontId="2" fillId="0" borderId="1" xfId="2" applyFont="1" applyFill="1" applyBorder="1" applyAlignment="1">
      <alignment horizontal="center"/>
    </xf>
    <xf numFmtId="44" fontId="2" fillId="3" borderId="3" xfId="2" applyFont="1" applyFill="1" applyBorder="1"/>
    <xf numFmtId="44" fontId="2" fillId="3" borderId="3" xfId="0" applyNumberFormat="1" applyFont="1" applyFill="1" applyBorder="1"/>
    <xf numFmtId="0" fontId="2" fillId="3" borderId="3" xfId="0" applyFont="1" applyFill="1" applyBorder="1" applyAlignment="1">
      <alignment horizontal="center"/>
    </xf>
    <xf numFmtId="164" fontId="0" fillId="3" borderId="3" xfId="0" applyNumberFormat="1" applyFill="1" applyBorder="1"/>
    <xf numFmtId="0" fontId="2" fillId="3" borderId="3" xfId="0" applyFont="1" applyFill="1" applyBorder="1"/>
    <xf numFmtId="0" fontId="5" fillId="0" borderId="0" xfId="0" applyFont="1"/>
    <xf numFmtId="0" fontId="8" fillId="0" borderId="0" xfId="3" applyFont="1" applyAlignment="1" applyProtection="1">
      <alignment horizontal="left"/>
    </xf>
    <xf numFmtId="0" fontId="1" fillId="0" borderId="3" xfId="0" applyFont="1" applyBorder="1"/>
    <xf numFmtId="44" fontId="2" fillId="0" borderId="0" xfId="2" applyFont="1" applyAlignment="1">
      <alignment horizontal="left"/>
    </xf>
    <xf numFmtId="0" fontId="2" fillId="0" borderId="0" xfId="0" applyFont="1"/>
    <xf numFmtId="0" fontId="10"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44" fontId="1" fillId="0" borderId="0" xfId="2" applyFont="1" applyAlignment="1">
      <alignment horizontal="left"/>
    </xf>
    <xf numFmtId="0" fontId="3" fillId="0" borderId="0" xfId="0" applyFont="1" applyAlignment="1">
      <alignment horizontal="left"/>
    </xf>
    <xf numFmtId="44" fontId="4" fillId="0" borderId="3" xfId="2" applyFont="1" applyFill="1" applyBorder="1" applyAlignment="1">
      <alignment horizontal="center"/>
    </xf>
    <xf numFmtId="44" fontId="4" fillId="0" borderId="3" xfId="2" applyFont="1" applyFill="1" applyBorder="1" applyAlignment="1">
      <alignment horizontal="centerContinuous"/>
    </xf>
    <xf numFmtId="0" fontId="2" fillId="0" borderId="0" xfId="0" applyFont="1" applyFill="1" applyBorder="1" applyAlignment="1">
      <alignment horizontal="center"/>
    </xf>
    <xf numFmtId="0" fontId="0" fillId="0" borderId="0" xfId="0" applyFill="1"/>
    <xf numFmtId="164" fontId="0" fillId="0" borderId="0" xfId="0" applyNumberFormat="1" applyFill="1" applyBorder="1"/>
    <xf numFmtId="44" fontId="1" fillId="0" borderId="0" xfId="2" applyFill="1" applyBorder="1"/>
    <xf numFmtId="44" fontId="4" fillId="0" borderId="0" xfId="2" applyFont="1" applyFill="1" applyBorder="1"/>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44" fontId="1" fillId="0" borderId="4" xfId="2" applyBorder="1"/>
    <xf numFmtId="0" fontId="11" fillId="0" borderId="0" xfId="0" applyNumberFormat="1" applyFont="1" applyAlignment="1">
      <alignment horizontal="center" wrapText="1"/>
    </xf>
    <xf numFmtId="0" fontId="1" fillId="0" borderId="0" xfId="2" applyNumberFormat="1" applyAlignment="1">
      <alignment horizontal="left" wrapText="1"/>
    </xf>
    <xf numFmtId="0" fontId="5" fillId="0" borderId="0" xfId="0" applyNumberFormat="1" applyFont="1" applyAlignment="1">
      <alignment horizontal="left" wrapText="1"/>
    </xf>
    <xf numFmtId="0" fontId="0" fillId="0" borderId="0" xfId="0" applyNumberFormat="1" applyAlignment="1">
      <alignment horizontal="left" wrapText="1"/>
    </xf>
    <xf numFmtId="0" fontId="1" fillId="0" borderId="0" xfId="0" applyNumberFormat="1" applyFont="1" applyAlignment="1">
      <alignment horizontal="left" wrapText="1"/>
    </xf>
    <xf numFmtId="0" fontId="0" fillId="0" borderId="0" xfId="0" applyAlignment="1">
      <alignment horizontal="left" wrapText="1"/>
    </xf>
    <xf numFmtId="0" fontId="0" fillId="0" borderId="0" xfId="0" applyAlignment="1">
      <alignment wrapText="1"/>
    </xf>
    <xf numFmtId="0" fontId="2" fillId="0" borderId="0" xfId="0" applyFont="1" applyAlignment="1">
      <alignment horizontal="center"/>
    </xf>
    <xf numFmtId="0" fontId="10" fillId="0" borderId="0" xfId="0" applyNumberFormat="1" applyFont="1" applyAlignment="1">
      <alignment horizontal="center" wrapText="1"/>
    </xf>
    <xf numFmtId="0" fontId="10" fillId="0" borderId="0" xfId="0" applyNumberFormat="1" applyFont="1" applyAlignment="1">
      <alignment horizontal="left" wrapText="1"/>
    </xf>
    <xf numFmtId="0" fontId="2" fillId="0" borderId="0" xfId="0" applyNumberFormat="1" applyFont="1" applyAlignment="1">
      <alignment horizontal="left" wrapText="1"/>
    </xf>
    <xf numFmtId="0" fontId="1" fillId="0" borderId="0" xfId="2" applyNumberFormat="1" applyFont="1" applyAlignment="1">
      <alignment horizontal="left" wrapText="1"/>
    </xf>
    <xf numFmtId="0" fontId="2" fillId="0" borderId="0" xfId="2" applyNumberFormat="1" applyFont="1" applyAlignment="1">
      <alignment horizontal="left" wrapText="1"/>
    </xf>
    <xf numFmtId="0" fontId="3" fillId="0" borderId="0" xfId="0" applyNumberFormat="1" applyFont="1" applyAlignment="1">
      <alignment horizontal="left" wrapText="1"/>
    </xf>
    <xf numFmtId="0" fontId="6" fillId="0" borderId="0" xfId="3" applyNumberFormat="1" applyFont="1" applyAlignment="1" applyProtection="1">
      <alignment horizontal="center" wrapText="1"/>
    </xf>
    <xf numFmtId="0" fontId="6" fillId="0" borderId="0" xfId="3" applyNumberFormat="1" applyFont="1" applyAlignment="1" applyProtection="1">
      <alignment horizontal="left" wrapText="1"/>
    </xf>
    <xf numFmtId="0" fontId="0" fillId="0" borderId="0" xfId="0" applyNumberFormat="1" applyBorder="1" applyAlignment="1">
      <alignment horizontal="left" wrapText="1"/>
    </xf>
    <xf numFmtId="0" fontId="1" fillId="0" borderId="0" xfId="2" applyNumberFormat="1" applyBorder="1" applyAlignment="1">
      <alignment horizontal="left" wrapText="1"/>
    </xf>
    <xf numFmtId="0" fontId="1" fillId="0" borderId="0" xfId="0" applyNumberFormat="1" applyFont="1" applyAlignment="1">
      <alignment horizontal="left" wrapText="1" indent="3"/>
    </xf>
    <xf numFmtId="0" fontId="7" fillId="0" borderId="0" xfId="3" applyNumberFormat="1" applyAlignment="1" applyProtection="1">
      <alignment horizontal="left" wrapText="1" indent="3"/>
    </xf>
    <xf numFmtId="0" fontId="1" fillId="0" borderId="0" xfId="2" applyNumberFormat="1" applyAlignment="1">
      <alignment horizontal="left" wrapText="1" indent="3"/>
    </xf>
    <xf numFmtId="0" fontId="0" fillId="0" borderId="0" xfId="0" applyNumberFormat="1" applyAlignment="1">
      <alignment horizontal="left" wrapText="1" indent="3"/>
    </xf>
    <xf numFmtId="0" fontId="2" fillId="0" borderId="0" xfId="2" applyNumberFormat="1" applyFont="1" applyAlignment="1">
      <alignment horizontal="left" wrapText="1" indent="3"/>
    </xf>
    <xf numFmtId="0" fontId="0" fillId="0" borderId="0" xfId="0" applyNumberFormat="1" applyBorder="1" applyAlignment="1">
      <alignment horizontal="left" wrapText="1" indent="3"/>
    </xf>
    <xf numFmtId="0" fontId="1" fillId="0" borderId="0" xfId="2" applyNumberFormat="1" applyBorder="1" applyAlignment="1">
      <alignment horizontal="left" wrapText="1" indent="3"/>
    </xf>
    <xf numFmtId="0" fontId="2" fillId="0" borderId="0" xfId="0" applyFont="1" applyBorder="1"/>
    <xf numFmtId="44" fontId="2" fillId="0" borderId="1" xfId="2" applyFont="1" applyFill="1" applyBorder="1" applyAlignment="1">
      <alignment horizontal="centerContinuous"/>
    </xf>
    <xf numFmtId="44" fontId="2" fillId="0" borderId="2" xfId="2" applyFont="1" applyFill="1" applyBorder="1" applyAlignment="1">
      <alignment horizontal="center"/>
    </xf>
    <xf numFmtId="0" fontId="0" fillId="0" borderId="5" xfId="0" applyBorder="1"/>
    <xf numFmtId="44" fontId="1" fillId="0" borderId="5" xfId="2" applyBorder="1"/>
    <xf numFmtId="44" fontId="2" fillId="0" borderId="5" xfId="2" applyFont="1" applyBorder="1"/>
    <xf numFmtId="0" fontId="2" fillId="0" borderId="6" xfId="0" applyFont="1" applyBorder="1" applyAlignment="1">
      <alignment horizontal="left"/>
    </xf>
    <xf numFmtId="44" fontId="2" fillId="4" borderId="3" xfId="2" applyFont="1" applyFill="1" applyBorder="1" applyAlignment="1">
      <alignment horizontal="center"/>
    </xf>
    <xf numFmtId="44" fontId="2" fillId="4" borderId="3" xfId="2" applyFont="1" applyFill="1" applyBorder="1"/>
    <xf numFmtId="44" fontId="2" fillId="4" borderId="3" xfId="0" applyNumberFormat="1" applyFont="1" applyFill="1" applyBorder="1"/>
    <xf numFmtId="0" fontId="9" fillId="0" borderId="0" xfId="3" applyFont="1" applyBorder="1" applyAlignment="1" applyProtection="1">
      <alignment horizontal="centerContinuous"/>
    </xf>
    <xf numFmtId="0" fontId="2" fillId="0" borderId="0" xfId="0" applyFont="1" applyBorder="1" applyAlignment="1">
      <alignment horizontal="left"/>
    </xf>
    <xf numFmtId="44" fontId="2" fillId="0" borderId="7" xfId="2" applyFont="1" applyFill="1" applyBorder="1" applyAlignment="1">
      <alignment horizontal="center"/>
    </xf>
    <xf numFmtId="44" fontId="2" fillId="0" borderId="1" xfId="2" applyFont="1" applyFill="1" applyBorder="1" applyAlignment="1"/>
    <xf numFmtId="44" fontId="2" fillId="0" borderId="8" xfId="2" applyFont="1" applyFill="1" applyBorder="1" applyAlignment="1">
      <alignment horizontal="center"/>
    </xf>
    <xf numFmtId="0" fontId="2" fillId="4" borderId="1" xfId="0" applyFont="1" applyFill="1" applyBorder="1" applyAlignment="1">
      <alignment horizontal="center" wrapText="1"/>
    </xf>
    <xf numFmtId="0" fontId="2" fillId="4" borderId="1" xfId="0" applyNumberFormat="1" applyFont="1" applyFill="1" applyBorder="1" applyAlignment="1">
      <alignment horizontal="center" wrapText="1"/>
    </xf>
    <xf numFmtId="0" fontId="2" fillId="4" borderId="2" xfId="0" applyNumberFormat="1" applyFont="1" applyFill="1" applyBorder="1" applyAlignment="1">
      <alignment horizontal="center" wrapText="1"/>
    </xf>
    <xf numFmtId="0" fontId="13" fillId="0" borderId="0" xfId="0" applyFont="1" applyAlignment="1">
      <alignment horizontal="left" indent="1"/>
    </xf>
    <xf numFmtId="0" fontId="2" fillId="0" borderId="7" xfId="0" applyFont="1" applyBorder="1" applyAlignment="1">
      <alignment horizontal="center"/>
    </xf>
    <xf numFmtId="0" fontId="2" fillId="0" borderId="9" xfId="0" applyFont="1" applyBorder="1" applyAlignment="1">
      <alignment horizontal="center"/>
    </xf>
    <xf numFmtId="0" fontId="10"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xf numFmtId="0" fontId="2" fillId="0" borderId="0" xfId="0" applyNumberFormat="1" applyFont="1" applyFill="1" applyBorder="1" applyAlignment="1">
      <alignment horizontal="left" indent="1"/>
    </xf>
    <xf numFmtId="0" fontId="2" fillId="0" borderId="0" xfId="0" applyNumberFormat="1" applyFont="1" applyBorder="1" applyAlignment="1">
      <alignment horizontal="left" indent="1"/>
    </xf>
    <xf numFmtId="0" fontId="2" fillId="0" borderId="4" xfId="0" applyNumberFormat="1" applyFont="1" applyFill="1" applyBorder="1" applyAlignment="1"/>
    <xf numFmtId="0" fontId="2" fillId="0" borderId="4" xfId="0" applyNumberFormat="1" applyFont="1" applyFill="1" applyBorder="1" applyAlignment="1">
      <alignment horizontal="left"/>
    </xf>
    <xf numFmtId="167" fontId="2" fillId="0" borderId="10" xfId="2" applyNumberFormat="1" applyFont="1" applyFill="1" applyBorder="1" applyAlignment="1">
      <alignment horizontal="center"/>
    </xf>
    <xf numFmtId="167" fontId="2" fillId="0" borderId="0" xfId="2" applyNumberFormat="1" applyFont="1" applyFill="1" applyBorder="1" applyAlignment="1">
      <alignment horizontal="center"/>
    </xf>
    <xf numFmtId="0" fontId="1" fillId="0" borderId="0" xfId="0" applyNumberFormat="1" applyFont="1" applyFill="1" applyBorder="1" applyAlignment="1">
      <alignment horizontal="left"/>
    </xf>
    <xf numFmtId="167" fontId="2" fillId="0" borderId="4" xfId="2" applyNumberFormat="1" applyFont="1" applyFill="1" applyBorder="1" applyAlignment="1">
      <alignment horizontal="center"/>
    </xf>
    <xf numFmtId="167" fontId="2" fillId="0" borderId="11" xfId="2" applyNumberFormat="1" applyFont="1" applyFill="1" applyBorder="1" applyAlignment="1">
      <alignment horizontal="center"/>
    </xf>
    <xf numFmtId="166" fontId="0" fillId="0" borderId="3" xfId="0" applyNumberFormat="1" applyFill="1" applyBorder="1"/>
    <xf numFmtId="0" fontId="10" fillId="0" borderId="0" xfId="0" applyNumberFormat="1" applyFont="1" applyFill="1" applyBorder="1" applyAlignment="1">
      <alignment horizontal="center"/>
    </xf>
    <xf numFmtId="44" fontId="1" fillId="0" borderId="3" xfId="2" applyBorder="1"/>
    <xf numFmtId="0" fontId="2" fillId="0" borderId="0" xfId="0" applyNumberFormat="1" applyFont="1" applyFill="1" applyBorder="1" applyAlignment="1">
      <alignment horizontal="left" wrapText="1"/>
    </xf>
    <xf numFmtId="0" fontId="14" fillId="0" borderId="0" xfId="0" applyNumberFormat="1" applyFont="1" applyFill="1" applyBorder="1" applyAlignment="1">
      <alignment horizontal="left"/>
    </xf>
    <xf numFmtId="0" fontId="14" fillId="0" borderId="0" xfId="0" applyNumberFormat="1" applyFont="1" applyFill="1" applyBorder="1" applyAlignment="1"/>
    <xf numFmtId="0" fontId="14" fillId="0" borderId="12" xfId="0" applyNumberFormat="1" applyFont="1" applyFill="1" applyBorder="1" applyAlignment="1">
      <alignment horizontal="center"/>
    </xf>
    <xf numFmtId="0" fontId="16" fillId="0" borderId="0" xfId="0" applyNumberFormat="1" applyFont="1" applyFill="1" applyBorder="1" applyAlignment="1">
      <alignment horizontal="left"/>
    </xf>
    <xf numFmtId="0" fontId="14" fillId="0" borderId="12" xfId="0" applyNumberFormat="1" applyFont="1" applyFill="1" applyBorder="1" applyAlignment="1"/>
    <xf numFmtId="0" fontId="14" fillId="0" borderId="12" xfId="0" applyNumberFormat="1" applyFont="1" applyFill="1" applyBorder="1" applyAlignment="1">
      <alignment horizontal="left"/>
    </xf>
    <xf numFmtId="0" fontId="14" fillId="0" borderId="0" xfId="0" applyNumberFormat="1" applyFont="1" applyFill="1" applyBorder="1" applyAlignment="1">
      <alignment horizontal="center"/>
    </xf>
    <xf numFmtId="164" fontId="14" fillId="0" borderId="12" xfId="0" applyNumberFormat="1" applyFont="1" applyFill="1" applyBorder="1" applyAlignment="1">
      <alignment horizontal="center"/>
    </xf>
    <xf numFmtId="164" fontId="14" fillId="0" borderId="0" xfId="0" applyNumberFormat="1" applyFont="1" applyFill="1" applyBorder="1" applyAlignment="1">
      <alignment horizontal="center"/>
    </xf>
    <xf numFmtId="0" fontId="14" fillId="0" borderId="0" xfId="0" applyNumberFormat="1" applyFont="1" applyFill="1" applyBorder="1" applyAlignment="1">
      <alignment vertical="top" wrapText="1"/>
    </xf>
    <xf numFmtId="0" fontId="14" fillId="0" borderId="4" xfId="0" applyNumberFormat="1" applyFont="1" applyFill="1" applyBorder="1" applyAlignment="1"/>
    <xf numFmtId="0" fontId="14" fillId="0" borderId="4" xfId="0" applyNumberFormat="1" applyFont="1" applyFill="1" applyBorder="1" applyAlignment="1">
      <alignment horizontal="left"/>
    </xf>
    <xf numFmtId="0" fontId="14" fillId="0" borderId="0" xfId="0" applyNumberFormat="1" applyFont="1" applyFill="1" applyBorder="1" applyAlignment="1">
      <alignment horizontal="left" wrapText="1"/>
    </xf>
    <xf numFmtId="0" fontId="17" fillId="0" borderId="0" xfId="0" applyNumberFormat="1" applyFont="1" applyFill="1" applyBorder="1" applyAlignment="1">
      <alignment horizontal="left"/>
    </xf>
    <xf numFmtId="0" fontId="14" fillId="5" borderId="4" xfId="0" applyNumberFormat="1" applyFont="1" applyFill="1" applyBorder="1" applyAlignment="1" applyProtection="1">
      <protection locked="0"/>
    </xf>
    <xf numFmtId="164" fontId="14" fillId="0" borderId="4" xfId="0" applyNumberFormat="1" applyFont="1" applyFill="1" applyBorder="1" applyAlignment="1" applyProtection="1">
      <alignment horizontal="center"/>
      <protection locked="0"/>
    </xf>
    <xf numFmtId="1" fontId="1" fillId="5" borderId="3" xfId="1" applyNumberFormat="1" applyFill="1" applyBorder="1" applyAlignment="1" applyProtection="1">
      <alignment horizontal="center"/>
      <protection locked="0"/>
    </xf>
    <xf numFmtId="44" fontId="1" fillId="5" borderId="3" xfId="2" applyFill="1" applyBorder="1" applyProtection="1">
      <protection locked="0"/>
    </xf>
    <xf numFmtId="44" fontId="1" fillId="5" borderId="3" xfId="2" applyFont="1" applyFill="1" applyBorder="1" applyAlignment="1" applyProtection="1">
      <alignment horizontal="center"/>
      <protection locked="0"/>
    </xf>
    <xf numFmtId="165" fontId="5" fillId="5" borderId="3" xfId="1" applyNumberFormat="1" applyFont="1" applyFill="1" applyBorder="1" applyProtection="1">
      <protection locked="0"/>
    </xf>
    <xf numFmtId="44" fontId="0" fillId="5" borderId="3" xfId="2" applyFont="1" applyFill="1" applyBorder="1" applyProtection="1">
      <protection locked="0"/>
    </xf>
    <xf numFmtId="44" fontId="5" fillId="5" borderId="13" xfId="2" applyFont="1" applyFill="1" applyBorder="1" applyAlignment="1" applyProtection="1">
      <alignment horizontal="center"/>
      <protection locked="0"/>
    </xf>
    <xf numFmtId="44" fontId="1" fillId="5" borderId="3" xfId="2"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0" fillId="5" borderId="3" xfId="0" applyFill="1" applyBorder="1" applyAlignment="1" applyProtection="1">
      <alignment horizontal="center"/>
      <protection locked="0"/>
    </xf>
    <xf numFmtId="0" fontId="2" fillId="5" borderId="4" xfId="0" applyNumberFormat="1" applyFont="1" applyFill="1" applyBorder="1" applyAlignment="1" applyProtection="1">
      <alignment horizontal="center"/>
      <protection locked="0"/>
    </xf>
    <xf numFmtId="164" fontId="2" fillId="5" borderId="10" xfId="0" applyNumberFormat="1" applyFont="1" applyFill="1" applyBorder="1" applyAlignment="1" applyProtection="1">
      <alignment horizontal="center"/>
      <protection locked="0"/>
    </xf>
    <xf numFmtId="0" fontId="2" fillId="5" borderId="10" xfId="0" applyNumberFormat="1" applyFont="1" applyFill="1" applyBorder="1" applyAlignment="1" applyProtection="1">
      <alignment horizontal="center"/>
      <protection locked="0"/>
    </xf>
    <xf numFmtId="0" fontId="2" fillId="0" borderId="0" xfId="0" quotePrefix="1" applyNumberFormat="1" applyFont="1" applyFill="1" applyBorder="1" applyAlignment="1">
      <alignment horizontal="left" indent="1"/>
    </xf>
    <xf numFmtId="166" fontId="0" fillId="5" borderId="14" xfId="0" applyNumberFormat="1" applyFill="1" applyBorder="1" applyProtection="1">
      <protection locked="0"/>
    </xf>
    <xf numFmtId="166" fontId="0" fillId="5" borderId="3" xfId="0" applyNumberFormat="1" applyFill="1" applyBorder="1" applyProtection="1">
      <protection locked="0"/>
    </xf>
    <xf numFmtId="0" fontId="0" fillId="0" borderId="3" xfId="0" applyBorder="1" applyAlignment="1" applyProtection="1">
      <alignment horizontal="center"/>
      <protection locked="0"/>
    </xf>
    <xf numFmtId="44" fontId="1" fillId="0" borderId="3" xfId="2" applyFill="1" applyBorder="1" applyProtection="1">
      <protection locked="0"/>
    </xf>
    <xf numFmtId="44" fontId="4" fillId="6" borderId="3" xfId="2" applyFont="1" applyFill="1" applyBorder="1" applyAlignment="1" applyProtection="1">
      <alignment horizontal="center"/>
      <protection locked="0"/>
    </xf>
    <xf numFmtId="44" fontId="5" fillId="0" borderId="2" xfId="2" applyFont="1" applyFill="1" applyBorder="1" applyProtection="1">
      <protection locked="0"/>
    </xf>
    <xf numFmtId="0" fontId="0" fillId="0" borderId="0" xfId="0" applyProtection="1">
      <protection locked="0"/>
    </xf>
    <xf numFmtId="44" fontId="5" fillId="0" borderId="3" xfId="2" applyFont="1" applyFill="1" applyBorder="1" applyProtection="1">
      <protection locked="0"/>
    </xf>
    <xf numFmtId="0" fontId="18" fillId="0" borderId="0" xfId="0" applyFont="1" applyBorder="1"/>
    <xf numFmtId="0" fontId="18" fillId="0" borderId="0" xfId="0" applyFont="1" applyAlignment="1">
      <alignment horizontal="left"/>
    </xf>
    <xf numFmtId="44" fontId="19" fillId="0" borderId="0" xfId="2" applyFont="1"/>
    <xf numFmtId="0" fontId="19" fillId="0" borderId="0" xfId="0" applyFont="1"/>
    <xf numFmtId="44" fontId="18" fillId="0" borderId="0" xfId="2" applyFont="1"/>
    <xf numFmtId="0" fontId="20" fillId="0" borderId="0" xfId="0" applyFont="1" applyAlignment="1">
      <alignment horizontal="center"/>
    </xf>
    <xf numFmtId="0" fontId="18" fillId="0" borderId="0" xfId="2" applyNumberFormat="1" applyFont="1"/>
    <xf numFmtId="0" fontId="18" fillId="0" borderId="0" xfId="2" applyNumberFormat="1" applyFont="1" applyBorder="1"/>
    <xf numFmtId="0" fontId="18" fillId="0" borderId="0" xfId="0" applyFont="1" applyFill="1" applyBorder="1"/>
    <xf numFmtId="44" fontId="19" fillId="0" borderId="0" xfId="2" applyFont="1" applyFill="1"/>
    <xf numFmtId="0" fontId="19" fillId="0" borderId="0" xfId="0" applyFont="1" applyBorder="1" applyAlignment="1">
      <alignment horizontal="left"/>
    </xf>
    <xf numFmtId="8" fontId="19" fillId="0" borderId="0" xfId="0" applyNumberFormat="1" applyFont="1" applyBorder="1"/>
    <xf numFmtId="44" fontId="19" fillId="0" borderId="0" xfId="2" applyFont="1" applyBorder="1"/>
    <xf numFmtId="0" fontId="2" fillId="0" borderId="3" xfId="0" applyFont="1" applyBorder="1" applyAlignment="1" applyProtection="1">
      <alignment horizontal="left"/>
      <protection locked="0"/>
    </xf>
    <xf numFmtId="0" fontId="2" fillId="0" borderId="3" xfId="0" applyFont="1" applyBorder="1" applyProtection="1">
      <protection locked="0"/>
    </xf>
    <xf numFmtId="0" fontId="2" fillId="0" borderId="0" xfId="0" applyNumberFormat="1" applyFont="1" applyFill="1" applyBorder="1" applyAlignment="1" applyProtection="1">
      <alignment horizontal="left"/>
      <protection locked="0"/>
    </xf>
    <xf numFmtId="44" fontId="5" fillId="0" borderId="3" xfId="2" applyFont="1" applyBorder="1" applyProtection="1">
      <protection locked="0"/>
    </xf>
    <xf numFmtId="0" fontId="1" fillId="0" borderId="0" xfId="0" applyNumberFormat="1" applyFont="1" applyFill="1" applyBorder="1" applyAlignment="1">
      <alignment horizontal="left" indent="1"/>
    </xf>
    <xf numFmtId="0" fontId="18" fillId="0" borderId="0" xfId="0" applyNumberFormat="1" applyFont="1" applyAlignment="1">
      <alignment horizontal="left" wrapText="1"/>
    </xf>
    <xf numFmtId="44" fontId="2" fillId="5" borderId="3" xfId="2" applyFont="1" applyFill="1" applyBorder="1" applyAlignment="1" applyProtection="1">
      <alignment horizontal="left"/>
      <protection locked="0"/>
    </xf>
    <xf numFmtId="0" fontId="2" fillId="0" borderId="0" xfId="0" applyNumberFormat="1" applyFont="1" applyFill="1" applyBorder="1" applyAlignment="1">
      <alignment horizontal="center"/>
    </xf>
    <xf numFmtId="0" fontId="1" fillId="0" borderId="6" xfId="0" applyNumberFormat="1" applyFont="1" applyBorder="1" applyAlignment="1">
      <alignment horizontal="left" wrapText="1"/>
    </xf>
    <xf numFmtId="0" fontId="2" fillId="0" borderId="0" xfId="0" applyNumberFormat="1" applyFont="1" applyFill="1" applyBorder="1" applyAlignment="1">
      <alignment horizontal="left" indent="2"/>
    </xf>
    <xf numFmtId="0"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indent="3"/>
    </xf>
    <xf numFmtId="0" fontId="2" fillId="0" borderId="0" xfId="0" applyFont="1" applyAlignment="1" applyProtection="1">
      <alignment horizontal="center"/>
      <protection locked="0"/>
    </xf>
    <xf numFmtId="0" fontId="21" fillId="0" borderId="0" xfId="0" quotePrefix="1" applyNumberFormat="1" applyFont="1" applyAlignment="1">
      <alignment horizontal="left" wrapText="1" indent="2"/>
    </xf>
    <xf numFmtId="0" fontId="2" fillId="0" borderId="3" xfId="0" applyFont="1" applyBorder="1" applyAlignment="1">
      <alignment horizontal="center"/>
    </xf>
    <xf numFmtId="43" fontId="2" fillId="0" borderId="0" xfId="0" applyNumberFormat="1" applyFont="1"/>
    <xf numFmtId="0" fontId="2" fillId="7" borderId="3" xfId="0" applyFont="1" applyFill="1" applyBorder="1" applyAlignment="1">
      <alignment horizontal="center"/>
    </xf>
    <xf numFmtId="0" fontId="2" fillId="5" borderId="3" xfId="0" applyFont="1" applyFill="1" applyBorder="1" applyAlignment="1" applyProtection="1">
      <alignment horizontal="center"/>
      <protection locked="0"/>
    </xf>
    <xf numFmtId="0" fontId="9" fillId="0" borderId="3" xfId="3" applyFont="1" applyBorder="1" applyAlignment="1" applyProtection="1">
      <alignment horizontal="center"/>
    </xf>
    <xf numFmtId="44" fontId="2" fillId="4" borderId="3" xfId="2" applyFont="1" applyFill="1" applyBorder="1" applyAlignment="1">
      <alignment horizontal="right"/>
    </xf>
    <xf numFmtId="49" fontId="2" fillId="0" borderId="3" xfId="0" applyNumberFormat="1" applyFont="1" applyBorder="1" applyAlignment="1">
      <alignment horizontal="right"/>
    </xf>
    <xf numFmtId="165" fontId="2" fillId="0" borderId="3" xfId="1" applyNumberFormat="1" applyFont="1" applyBorder="1" applyAlignment="1" applyProtection="1">
      <protection locked="0"/>
    </xf>
    <xf numFmtId="0" fontId="2" fillId="4" borderId="3" xfId="0" applyFont="1" applyFill="1" applyBorder="1"/>
    <xf numFmtId="0" fontId="0" fillId="4" borderId="3" xfId="0" applyFill="1" applyBorder="1"/>
    <xf numFmtId="44" fontId="2" fillId="7" borderId="3" xfId="2" applyFont="1" applyFill="1" applyBorder="1" applyAlignment="1">
      <alignment horizontal="center"/>
    </xf>
    <xf numFmtId="37" fontId="0" fillId="5" borderId="3" xfId="1" applyNumberFormat="1" applyFont="1" applyFill="1" applyBorder="1" applyAlignment="1" applyProtection="1">
      <alignment horizontal="center"/>
      <protection locked="0"/>
    </xf>
    <xf numFmtId="164" fontId="0" fillId="0" borderId="0" xfId="0" applyNumberFormat="1" applyFill="1" applyBorder="1" applyProtection="1">
      <protection locked="0"/>
    </xf>
    <xf numFmtId="0" fontId="9" fillId="0" borderId="0" xfId="3" applyFont="1" applyBorder="1" applyAlignment="1" applyProtection="1">
      <alignment horizontal="right"/>
      <protection locked="0"/>
    </xf>
    <xf numFmtId="44" fontId="2" fillId="0" borderId="0" xfId="2" applyFont="1" applyFill="1" applyBorder="1" applyProtection="1">
      <protection locked="0"/>
    </xf>
    <xf numFmtId="44" fontId="9" fillId="0" borderId="0" xfId="3" applyNumberFormat="1" applyFont="1" applyBorder="1" applyAlignment="1" applyProtection="1">
      <alignment horizontal="right"/>
      <protection locked="0"/>
    </xf>
    <xf numFmtId="44" fontId="2" fillId="2" borderId="3" xfId="2" applyFont="1" applyFill="1" applyBorder="1" applyProtection="1">
      <protection locked="0"/>
    </xf>
    <xf numFmtId="0" fontId="1" fillId="0" borderId="0" xfId="0" applyFont="1" applyProtection="1">
      <protection locked="0"/>
    </xf>
    <xf numFmtId="44" fontId="1" fillId="0" borderId="0" xfId="2" applyProtection="1">
      <protection locked="0"/>
    </xf>
    <xf numFmtId="44" fontId="2" fillId="0" borderId="0" xfId="2" applyFont="1" applyProtection="1">
      <protection locked="0"/>
    </xf>
    <xf numFmtId="0" fontId="2" fillId="0" borderId="18" xfId="0" applyFont="1" applyBorder="1" applyAlignment="1">
      <alignment horizontal="center"/>
    </xf>
    <xf numFmtId="0" fontId="2" fillId="0" borderId="13" xfId="0" applyFont="1" applyBorder="1" applyAlignment="1">
      <alignment horizontal="center"/>
    </xf>
    <xf numFmtId="0" fontId="2" fillId="5" borderId="4" xfId="0" applyNumberFormat="1" applyFont="1" applyFill="1" applyBorder="1" applyAlignment="1" applyProtection="1">
      <alignment horizontal="center"/>
      <protection locked="0"/>
    </xf>
    <xf numFmtId="49" fontId="2" fillId="5" borderId="10" xfId="0" applyNumberFormat="1" applyFont="1" applyFill="1" applyBorder="1" applyAlignment="1" applyProtection="1">
      <alignment horizontal="center"/>
      <protection locked="0"/>
    </xf>
    <xf numFmtId="49" fontId="7" fillId="5" borderId="4" xfId="3" applyNumberFormat="1" applyFill="1" applyBorder="1" applyAlignment="1" applyProtection="1">
      <alignment horizontal="center"/>
      <protection locked="0"/>
    </xf>
    <xf numFmtId="49" fontId="2" fillId="5" borderId="4" xfId="0" applyNumberFormat="1" applyFont="1" applyFill="1" applyBorder="1" applyAlignment="1" applyProtection="1">
      <alignment horizontal="center"/>
      <protection locked="0"/>
    </xf>
    <xf numFmtId="0" fontId="2" fillId="5" borderId="10" xfId="0" applyNumberFormat="1" applyFont="1" applyFill="1" applyBorder="1" applyAlignment="1" applyProtection="1">
      <alignment horizontal="center" wrapText="1"/>
      <protection locked="0"/>
    </xf>
    <xf numFmtId="0" fontId="10"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14" fillId="7" borderId="15" xfId="0" applyNumberFormat="1" applyFont="1" applyFill="1" applyBorder="1" applyAlignment="1">
      <alignment horizontal="center" vertical="center"/>
    </xf>
    <xf numFmtId="0" fontId="14" fillId="7" borderId="16" xfId="0" applyNumberFormat="1" applyFont="1" applyFill="1" applyBorder="1" applyAlignment="1">
      <alignment horizontal="center" vertical="center"/>
    </xf>
    <xf numFmtId="0" fontId="14" fillId="7" borderId="17" xfId="0" applyNumberFormat="1" applyFont="1" applyFill="1" applyBorder="1" applyAlignment="1">
      <alignment horizontal="center" vertical="center"/>
    </xf>
    <xf numFmtId="164" fontId="2" fillId="5" borderId="10" xfId="0" applyNumberFormat="1" applyFont="1" applyFill="1" applyBorder="1" applyAlignment="1" applyProtection="1">
      <alignment horizontal="center"/>
      <protection locked="0"/>
    </xf>
    <xf numFmtId="0" fontId="2" fillId="5" borderId="10" xfId="0" applyNumberFormat="1" applyFont="1" applyFill="1" applyBorder="1" applyAlignment="1" applyProtection="1">
      <alignment horizontal="center"/>
      <protection locked="0"/>
    </xf>
    <xf numFmtId="0" fontId="1" fillId="0" borderId="18" xfId="1" applyNumberFormat="1" applyFont="1" applyFill="1" applyBorder="1" applyAlignment="1" applyProtection="1">
      <alignment horizontal="center"/>
      <protection locked="0"/>
    </xf>
    <xf numFmtId="0" fontId="1" fillId="0" borderId="10" xfId="1" applyNumberFormat="1" applyFont="1" applyFill="1" applyBorder="1" applyAlignment="1" applyProtection="1">
      <alignment horizontal="center"/>
      <protection locked="0"/>
    </xf>
    <xf numFmtId="0" fontId="1" fillId="0" borderId="13" xfId="1" applyNumberFormat="1" applyFont="1" applyFill="1" applyBorder="1" applyAlignment="1" applyProtection="1">
      <alignment horizontal="center"/>
      <protection locked="0"/>
    </xf>
    <xf numFmtId="0" fontId="10" fillId="0" borderId="0" xfId="0" applyFont="1" applyAlignment="1">
      <alignment horizontal="center"/>
    </xf>
    <xf numFmtId="0" fontId="11" fillId="0" borderId="0" xfId="0" applyFont="1" applyAlignment="1">
      <alignment horizontal="center" wrapText="1"/>
    </xf>
    <xf numFmtId="0" fontId="2" fillId="7" borderId="3" xfId="0" applyFont="1" applyFill="1" applyBorder="1" applyAlignment="1">
      <alignment horizontal="center"/>
    </xf>
    <xf numFmtId="44" fontId="2" fillId="0" borderId="13" xfId="2" applyFont="1" applyBorder="1" applyAlignment="1">
      <alignment horizontal="center" wrapText="1"/>
    </xf>
    <xf numFmtId="44" fontId="2" fillId="0" borderId="3" xfId="2" applyFont="1" applyBorder="1" applyAlignment="1">
      <alignment horizontal="center" wrapText="1"/>
    </xf>
    <xf numFmtId="44" fontId="2" fillId="0" borderId="18" xfId="2" applyFont="1" applyBorder="1" applyAlignment="1">
      <alignment horizontal="center" wrapText="1"/>
    </xf>
    <xf numFmtId="0" fontId="2" fillId="5" borderId="18"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164" fontId="1" fillId="0" borderId="18" xfId="0" applyNumberFormat="1" applyFont="1" applyFill="1" applyBorder="1" applyAlignment="1" applyProtection="1">
      <alignment horizontal="center"/>
      <protection locked="0"/>
    </xf>
    <xf numFmtId="164" fontId="1" fillId="0" borderId="10" xfId="0" applyNumberFormat="1" applyFont="1" applyFill="1" applyBorder="1" applyAlignment="1" applyProtection="1">
      <alignment horizontal="center"/>
      <protection locked="0"/>
    </xf>
    <xf numFmtId="164" fontId="1" fillId="0" borderId="13" xfId="0" applyNumberFormat="1" applyFont="1" applyFill="1" applyBorder="1" applyAlignment="1" applyProtection="1">
      <alignment horizontal="center"/>
      <protection locked="0"/>
    </xf>
    <xf numFmtId="0" fontId="1" fillId="5" borderId="18" xfId="2" applyNumberFormat="1" applyFill="1" applyBorder="1" applyAlignment="1" applyProtection="1">
      <alignment horizontal="center" wrapText="1"/>
      <protection locked="0"/>
    </xf>
    <xf numFmtId="0" fontId="1" fillId="5" borderId="10" xfId="2" applyNumberFormat="1" applyFill="1" applyBorder="1" applyAlignment="1" applyProtection="1">
      <alignment horizontal="center" wrapText="1"/>
      <protection locked="0"/>
    </xf>
    <xf numFmtId="0" fontId="1" fillId="5" borderId="13" xfId="2" applyNumberFormat="1" applyFill="1" applyBorder="1" applyAlignment="1" applyProtection="1">
      <alignment horizontal="center" wrapText="1"/>
      <protection locked="0"/>
    </xf>
    <xf numFmtId="167" fontId="2" fillId="5" borderId="18" xfId="2" applyNumberFormat="1" applyFont="1" applyFill="1" applyBorder="1" applyAlignment="1" applyProtection="1">
      <alignment horizontal="center"/>
      <protection locked="0"/>
    </xf>
    <xf numFmtId="167" fontId="2" fillId="5" borderId="10" xfId="2" applyNumberFormat="1" applyFont="1" applyFill="1" applyBorder="1" applyAlignment="1" applyProtection="1">
      <alignment horizontal="center"/>
      <protection locked="0"/>
    </xf>
    <xf numFmtId="167" fontId="2" fillId="5" borderId="13" xfId="2" applyNumberFormat="1" applyFont="1" applyFill="1" applyBorder="1" applyAlignment="1" applyProtection="1">
      <alignment horizontal="center"/>
      <protection locked="0"/>
    </xf>
    <xf numFmtId="0" fontId="2" fillId="0" borderId="0" xfId="0" applyFont="1" applyAlignment="1">
      <alignment horizontal="center"/>
    </xf>
    <xf numFmtId="0" fontId="1" fillId="0" borderId="3" xfId="0" applyFont="1" applyFill="1" applyBorder="1" applyAlignment="1" applyProtection="1">
      <alignment horizontal="center"/>
      <protection locked="0"/>
    </xf>
    <xf numFmtId="0" fontId="2" fillId="0" borderId="0" xfId="0" applyFont="1" applyAlignment="1" applyProtection="1">
      <alignment horizontal="right"/>
      <protection locked="0"/>
    </xf>
    <xf numFmtId="0" fontId="7" fillId="0" borderId="0" xfId="3" applyAlignment="1" applyProtection="1">
      <alignment horizontal="left"/>
      <protection locked="0"/>
    </xf>
    <xf numFmtId="0" fontId="18" fillId="0" borderId="0" xfId="0" applyFont="1" applyAlignment="1" applyProtection="1">
      <alignment horizontal="left"/>
      <protection locked="0"/>
    </xf>
    <xf numFmtId="0" fontId="1" fillId="0" borderId="3" xfId="2" applyNumberFormat="1" applyBorder="1" applyAlignment="1">
      <alignment horizontal="left" indent="1"/>
    </xf>
    <xf numFmtId="44" fontId="2" fillId="4" borderId="3" xfId="2" applyFont="1" applyFill="1" applyBorder="1" applyAlignment="1">
      <alignment horizontal="center"/>
    </xf>
    <xf numFmtId="0" fontId="2" fillId="7" borderId="3" xfId="2" applyNumberFormat="1" applyFont="1" applyFill="1" applyBorder="1"/>
    <xf numFmtId="0" fontId="2" fillId="8" borderId="3" xfId="0" applyFont="1" applyFill="1" applyBorder="1"/>
    <xf numFmtId="0" fontId="2" fillId="0" borderId="3" xfId="0" applyFont="1" applyBorder="1" applyAlignment="1">
      <alignment horizontal="center"/>
    </xf>
    <xf numFmtId="0" fontId="14" fillId="0" borderId="0" xfId="0" applyNumberFormat="1" applyFont="1" applyFill="1" applyBorder="1" applyAlignment="1">
      <alignment horizontal="left" wrapText="1"/>
    </xf>
    <xf numFmtId="0" fontId="16" fillId="5" borderId="8" xfId="0" applyNumberFormat="1" applyFont="1" applyFill="1" applyBorder="1" applyAlignment="1" applyProtection="1">
      <alignment vertical="top" wrapText="1"/>
      <protection locked="0"/>
    </xf>
    <xf numFmtId="0" fontId="16" fillId="5" borderId="7" xfId="0" applyNumberFormat="1" applyFont="1" applyFill="1" applyBorder="1" applyAlignment="1" applyProtection="1">
      <alignment vertical="top" wrapText="1"/>
      <protection locked="0"/>
    </xf>
    <xf numFmtId="0" fontId="16" fillId="5" borderId="19" xfId="0" applyNumberFormat="1" applyFont="1" applyFill="1" applyBorder="1" applyAlignment="1" applyProtection="1">
      <alignment vertical="top" wrapText="1"/>
      <protection locked="0"/>
    </xf>
    <xf numFmtId="0" fontId="16" fillId="5" borderId="20" xfId="0" applyNumberFormat="1" applyFont="1" applyFill="1" applyBorder="1" applyAlignment="1" applyProtection="1">
      <alignment vertical="top" wrapText="1"/>
      <protection locked="0"/>
    </xf>
    <xf numFmtId="0" fontId="16" fillId="5" borderId="14" xfId="0" applyNumberFormat="1" applyFont="1" applyFill="1" applyBorder="1" applyAlignment="1" applyProtection="1">
      <alignment vertical="top" wrapText="1"/>
      <protection locked="0"/>
    </xf>
    <xf numFmtId="0" fontId="16" fillId="5" borderId="9" xfId="0" applyNumberFormat="1" applyFont="1" applyFill="1" applyBorder="1" applyAlignment="1" applyProtection="1">
      <alignment vertical="top" wrapText="1"/>
      <protection locked="0"/>
    </xf>
    <xf numFmtId="0" fontId="14" fillId="0" borderId="4" xfId="0" applyNumberFormat="1" applyFont="1" applyFill="1" applyBorder="1" applyAlignment="1" applyProtection="1">
      <alignment horizontal="center"/>
      <protection locked="0"/>
    </xf>
    <xf numFmtId="0" fontId="15" fillId="0" borderId="0" xfId="0" applyNumberFormat="1" applyFont="1" applyFill="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sa.gov/portal/category/21287" TargetMode="External"/><Relationship Id="rId1" Type="http://schemas.openxmlformats.org/officeDocument/2006/relationships/hyperlink" Target="http://www.state.nj.us/education/code/current/title6a/chap23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purchasing@msdk12.net" TargetMode="External"/><Relationship Id="rId2" Type="http://schemas.openxmlformats.org/officeDocument/2006/relationships/hyperlink" Target="http://www.gsa.gov/portal/category/21287" TargetMode="External"/><Relationship Id="rId1" Type="http://schemas.openxmlformats.org/officeDocument/2006/relationships/hyperlink" Target="http://www.gsa.gov/portal/category/2128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8"/>
  <sheetViews>
    <sheetView showGridLines="0" tabSelected="1" workbookViewId="0">
      <selection activeCell="B4" sqref="B4"/>
    </sheetView>
  </sheetViews>
  <sheetFormatPr defaultRowHeight="12.75" x14ac:dyDescent="0.2"/>
  <cols>
    <col min="1" max="1" width="101" style="58" customWidth="1"/>
    <col min="2" max="2" width="11.28515625" style="56" customWidth="1"/>
    <col min="3" max="3" width="10.28515625" style="58" bestFit="1" customWidth="1"/>
    <col min="4" max="4" width="10.7109375" style="67" bestFit="1" customWidth="1"/>
    <col min="5" max="5" width="10" style="58" bestFit="1" customWidth="1"/>
    <col min="6" max="6" width="12.7109375" style="58" customWidth="1"/>
    <col min="7" max="7" width="9.42578125" style="56" bestFit="1" customWidth="1"/>
    <col min="8" max="10" width="10.140625" style="56" customWidth="1"/>
    <col min="11" max="16384" width="9.140625" style="58"/>
  </cols>
  <sheetData>
    <row r="1" spans="1:16" ht="23.25" x14ac:dyDescent="0.35">
      <c r="A1" s="63" t="s">
        <v>51</v>
      </c>
      <c r="B1" s="63"/>
      <c r="C1" s="63"/>
      <c r="D1" s="63"/>
      <c r="E1" s="63"/>
      <c r="F1" s="63"/>
      <c r="G1" s="63"/>
      <c r="H1" s="63"/>
      <c r="I1" s="63"/>
    </row>
    <row r="2" spans="1:16" ht="23.25" x14ac:dyDescent="0.35">
      <c r="A2" s="63" t="s">
        <v>105</v>
      </c>
      <c r="B2" s="63"/>
      <c r="C2" s="63"/>
      <c r="D2" s="63"/>
      <c r="E2" s="63"/>
      <c r="F2" s="63"/>
      <c r="G2" s="63"/>
      <c r="H2" s="63"/>
      <c r="I2" s="63"/>
      <c r="J2" s="64"/>
      <c r="K2" s="64"/>
      <c r="L2" s="64"/>
      <c r="M2" s="64"/>
      <c r="N2" s="64"/>
      <c r="O2" s="64"/>
      <c r="P2" s="64"/>
    </row>
    <row r="3" spans="1:16" s="59" customFormat="1" x14ac:dyDescent="0.2">
      <c r="A3" s="65"/>
      <c r="B3" s="66"/>
      <c r="D3" s="67"/>
      <c r="E3" s="68"/>
      <c r="F3" s="68"/>
      <c r="G3" s="68"/>
      <c r="H3" s="68"/>
      <c r="I3" s="68"/>
      <c r="J3" s="66"/>
    </row>
    <row r="4" spans="1:16" ht="18" x14ac:dyDescent="0.25">
      <c r="A4" s="55" t="s">
        <v>52</v>
      </c>
      <c r="B4" s="55"/>
      <c r="C4" s="55"/>
      <c r="D4" s="55"/>
      <c r="E4" s="55"/>
      <c r="F4" s="55"/>
      <c r="G4" s="55"/>
      <c r="H4" s="55"/>
      <c r="I4" s="55"/>
    </row>
    <row r="5" spans="1:16" ht="18" x14ac:dyDescent="0.25">
      <c r="A5" s="55" t="s">
        <v>50</v>
      </c>
      <c r="B5" s="55"/>
      <c r="C5" s="55"/>
      <c r="D5" s="55"/>
      <c r="E5" s="55"/>
      <c r="F5" s="55"/>
      <c r="G5" s="55"/>
      <c r="H5" s="55"/>
      <c r="I5" s="55"/>
    </row>
    <row r="6" spans="1:16" ht="18" x14ac:dyDescent="0.25">
      <c r="A6" s="55"/>
      <c r="B6" s="55"/>
      <c r="C6" s="55"/>
      <c r="D6" s="55"/>
      <c r="E6" s="55"/>
      <c r="F6" s="55"/>
      <c r="G6" s="55"/>
      <c r="H6" s="55"/>
      <c r="I6" s="55"/>
    </row>
    <row r="7" spans="1:16" ht="15.75" x14ac:dyDescent="0.25">
      <c r="A7" s="69" t="s">
        <v>36</v>
      </c>
      <c r="B7" s="69"/>
      <c r="C7" s="69"/>
      <c r="D7" s="69"/>
      <c r="E7" s="69"/>
      <c r="F7" s="69"/>
      <c r="G7" s="69"/>
      <c r="H7" s="69"/>
      <c r="I7" s="69"/>
      <c r="J7" s="70"/>
      <c r="K7" s="70"/>
      <c r="L7" s="70"/>
      <c r="M7" s="70"/>
      <c r="N7" s="70"/>
      <c r="O7" s="70"/>
      <c r="P7" s="70"/>
    </row>
    <row r="8" spans="1:16" ht="15.75" x14ac:dyDescent="0.25">
      <c r="A8" s="70"/>
      <c r="B8" s="70"/>
      <c r="C8" s="70"/>
      <c r="D8" s="70"/>
      <c r="E8" s="70"/>
      <c r="F8" s="70"/>
      <c r="G8" s="70"/>
      <c r="H8" s="70"/>
      <c r="I8" s="70"/>
      <c r="J8" s="70"/>
      <c r="K8" s="70"/>
      <c r="L8" s="70"/>
      <c r="M8" s="70"/>
      <c r="N8" s="70"/>
      <c r="O8" s="70"/>
      <c r="P8" s="70"/>
    </row>
    <row r="9" spans="1:16" s="59" customFormat="1" x14ac:dyDescent="0.2">
      <c r="A9" s="65"/>
      <c r="B9" s="65"/>
      <c r="C9" s="65"/>
      <c r="D9" s="65"/>
      <c r="E9" s="65"/>
      <c r="F9" s="65"/>
      <c r="G9" s="65"/>
      <c r="H9" s="65"/>
      <c r="I9" s="65"/>
      <c r="J9" s="65"/>
      <c r="K9" s="65"/>
      <c r="L9" s="65"/>
      <c r="M9" s="65"/>
      <c r="N9" s="65"/>
      <c r="O9" s="65"/>
      <c r="P9" s="65"/>
    </row>
    <row r="10" spans="1:16" s="59" customFormat="1" x14ac:dyDescent="0.2">
      <c r="A10" s="172" t="s">
        <v>128</v>
      </c>
      <c r="B10" s="65"/>
      <c r="C10" s="65"/>
      <c r="D10" s="65"/>
      <c r="E10" s="65"/>
      <c r="F10" s="65"/>
      <c r="G10" s="65"/>
      <c r="H10" s="65"/>
      <c r="I10" s="65"/>
      <c r="J10" s="65"/>
      <c r="K10" s="65"/>
      <c r="L10" s="65"/>
      <c r="M10" s="65"/>
      <c r="N10" s="65"/>
      <c r="O10" s="65"/>
      <c r="P10" s="65"/>
    </row>
    <row r="11" spans="1:16" s="59" customFormat="1" ht="15" customHeight="1" x14ac:dyDescent="0.2">
      <c r="A11" s="65" t="s">
        <v>129</v>
      </c>
      <c r="B11" s="65"/>
      <c r="C11" s="65"/>
      <c r="D11" s="65"/>
      <c r="E11" s="65"/>
      <c r="F11" s="65"/>
      <c r="G11" s="65"/>
      <c r="H11" s="65"/>
      <c r="I11" s="65"/>
      <c r="J11" s="65"/>
      <c r="K11" s="65"/>
      <c r="L11" s="65"/>
      <c r="M11" s="65"/>
      <c r="N11" s="65"/>
      <c r="O11" s="65"/>
      <c r="P11" s="65"/>
    </row>
    <row r="12" spans="1:16" s="59" customFormat="1" ht="6" customHeight="1" x14ac:dyDescent="0.2">
      <c r="A12" s="65"/>
      <c r="B12" s="65"/>
      <c r="C12" s="65"/>
      <c r="D12" s="65"/>
      <c r="E12" s="65"/>
      <c r="F12" s="65"/>
      <c r="G12" s="65"/>
      <c r="H12" s="65"/>
      <c r="I12" s="65"/>
      <c r="J12" s="65"/>
      <c r="K12" s="65"/>
      <c r="L12" s="65"/>
      <c r="M12" s="65"/>
      <c r="N12" s="65"/>
      <c r="O12" s="65"/>
      <c r="P12" s="65"/>
    </row>
    <row r="13" spans="1:16" x14ac:dyDescent="0.2">
      <c r="A13" s="65" t="s">
        <v>130</v>
      </c>
      <c r="E13" s="71"/>
      <c r="F13" s="71"/>
      <c r="G13" s="72"/>
      <c r="H13" s="72"/>
      <c r="I13" s="72"/>
    </row>
    <row r="14" spans="1:16" x14ac:dyDescent="0.2">
      <c r="A14" s="181" t="s">
        <v>147</v>
      </c>
      <c r="E14" s="71"/>
      <c r="F14" s="71"/>
      <c r="G14" s="72"/>
      <c r="H14" s="72"/>
      <c r="I14" s="72"/>
    </row>
    <row r="15" spans="1:16" ht="6" customHeight="1" x14ac:dyDescent="0.2">
      <c r="A15" s="59"/>
      <c r="E15" s="71"/>
      <c r="F15" s="71"/>
      <c r="G15" s="72"/>
      <c r="H15" s="72"/>
      <c r="I15" s="72"/>
    </row>
    <row r="16" spans="1:16" ht="25.5" x14ac:dyDescent="0.2">
      <c r="A16" s="65" t="s">
        <v>132</v>
      </c>
      <c r="E16" s="71"/>
      <c r="F16" s="71"/>
      <c r="G16" s="72"/>
      <c r="H16" s="72"/>
      <c r="I16" s="72"/>
    </row>
    <row r="17" spans="1:16" x14ac:dyDescent="0.2">
      <c r="A17" s="73" t="s">
        <v>80</v>
      </c>
      <c r="E17" s="71"/>
      <c r="F17" s="71"/>
      <c r="G17" s="72"/>
      <c r="H17" s="72"/>
      <c r="I17" s="72"/>
    </row>
    <row r="18" spans="1:16" s="76" customFormat="1" x14ac:dyDescent="0.2">
      <c r="A18" s="73" t="s">
        <v>111</v>
      </c>
      <c r="B18" s="75"/>
      <c r="D18" s="77"/>
      <c r="E18" s="78"/>
      <c r="F18" s="78"/>
      <c r="G18" s="79"/>
      <c r="H18" s="79"/>
      <c r="I18" s="79"/>
      <c r="J18" s="75"/>
    </row>
    <row r="19" spans="1:16" x14ac:dyDescent="0.2">
      <c r="A19" s="74" t="s">
        <v>133</v>
      </c>
      <c r="E19" s="71"/>
      <c r="F19" s="71"/>
      <c r="G19" s="72"/>
      <c r="H19" s="72"/>
      <c r="I19" s="72"/>
    </row>
    <row r="20" spans="1:16" x14ac:dyDescent="0.2">
      <c r="A20" s="73" t="s">
        <v>134</v>
      </c>
      <c r="E20" s="71"/>
      <c r="F20" s="71"/>
      <c r="G20" s="72"/>
      <c r="H20" s="72"/>
      <c r="I20" s="72"/>
    </row>
    <row r="21" spans="1:16" ht="6" customHeight="1" x14ac:dyDescent="0.2">
      <c r="A21" s="74"/>
      <c r="E21" s="71"/>
      <c r="F21" s="71"/>
      <c r="G21" s="72"/>
      <c r="H21" s="72"/>
      <c r="I21" s="72"/>
    </row>
    <row r="22" spans="1:16" ht="38.25" x14ac:dyDescent="0.2">
      <c r="A22" s="65" t="s">
        <v>137</v>
      </c>
      <c r="E22" s="71"/>
      <c r="F22" s="71"/>
      <c r="G22" s="72"/>
      <c r="H22" s="72"/>
      <c r="I22" s="72"/>
    </row>
    <row r="23" spans="1:16" ht="13.5" thickBot="1" x14ac:dyDescent="0.25">
      <c r="A23" s="175"/>
      <c r="E23" s="71"/>
      <c r="F23" s="71"/>
      <c r="G23" s="72"/>
      <c r="H23" s="72"/>
      <c r="I23" s="72"/>
    </row>
    <row r="24" spans="1:16" x14ac:dyDescent="0.2">
      <c r="E24" s="71"/>
      <c r="F24" s="71"/>
      <c r="G24" s="72"/>
      <c r="H24" s="72"/>
      <c r="I24" s="72"/>
    </row>
    <row r="25" spans="1:16" x14ac:dyDescent="0.2">
      <c r="A25" s="172" t="s">
        <v>79</v>
      </c>
      <c r="B25" s="65"/>
      <c r="C25" s="65"/>
      <c r="D25" s="65"/>
      <c r="E25" s="65"/>
      <c r="F25" s="65"/>
      <c r="G25" s="65"/>
      <c r="H25" s="65"/>
      <c r="I25" s="65"/>
      <c r="J25" s="65"/>
      <c r="K25" s="65"/>
      <c r="L25" s="65"/>
      <c r="M25" s="65"/>
      <c r="N25" s="65"/>
      <c r="O25" s="65"/>
      <c r="P25" s="65"/>
    </row>
    <row r="26" spans="1:16" x14ac:dyDescent="0.2">
      <c r="A26" s="56" t="s">
        <v>165</v>
      </c>
      <c r="B26" s="61"/>
      <c r="C26" s="61"/>
      <c r="D26" s="61"/>
      <c r="E26" s="61"/>
      <c r="F26" s="61"/>
      <c r="G26" s="61"/>
      <c r="H26" s="61"/>
      <c r="I26" s="61"/>
    </row>
    <row r="27" spans="1:16" ht="6" customHeight="1" x14ac:dyDescent="0.2">
      <c r="A27" s="56"/>
      <c r="B27" s="61"/>
      <c r="C27" s="61"/>
      <c r="D27" s="61"/>
      <c r="E27" s="61"/>
      <c r="F27" s="61"/>
      <c r="G27" s="61"/>
      <c r="H27" s="61"/>
      <c r="I27" s="61"/>
    </row>
    <row r="28" spans="1:16" ht="25.5" x14ac:dyDescent="0.2">
      <c r="A28" s="56" t="s">
        <v>162</v>
      </c>
      <c r="B28" s="61"/>
      <c r="C28" s="61"/>
      <c r="D28" s="61"/>
      <c r="E28" s="61"/>
      <c r="F28" s="61"/>
      <c r="G28" s="61"/>
      <c r="H28" s="61"/>
      <c r="I28" s="61"/>
    </row>
    <row r="29" spans="1:16" ht="6" customHeight="1" x14ac:dyDescent="0.2">
      <c r="A29" s="56"/>
      <c r="B29" s="61"/>
      <c r="C29" s="61"/>
      <c r="D29" s="61"/>
      <c r="E29" s="61"/>
      <c r="F29" s="61"/>
      <c r="G29" s="61"/>
      <c r="H29" s="61"/>
      <c r="I29" s="61"/>
    </row>
    <row r="30" spans="1:16" x14ac:dyDescent="0.2">
      <c r="A30" s="59" t="s">
        <v>57</v>
      </c>
      <c r="B30" s="60"/>
      <c r="C30" s="60"/>
      <c r="D30" s="60"/>
      <c r="E30" s="60"/>
      <c r="F30" s="60"/>
      <c r="G30" s="60"/>
      <c r="H30" s="60"/>
      <c r="I30" s="60"/>
      <c r="J30" s="57"/>
      <c r="K30" s="57"/>
      <c r="L30" s="57"/>
      <c r="M30" s="57"/>
      <c r="N30" s="57"/>
      <c r="O30" s="57"/>
      <c r="P30" s="57"/>
    </row>
    <row r="31" spans="1:16" ht="6" customHeight="1" x14ac:dyDescent="0.2">
      <c r="A31" s="59"/>
      <c r="B31" s="60"/>
      <c r="C31" s="60"/>
      <c r="D31" s="60"/>
      <c r="E31" s="60"/>
      <c r="F31" s="60"/>
      <c r="G31" s="60"/>
      <c r="H31" s="60"/>
      <c r="I31" s="60"/>
      <c r="J31" s="57"/>
      <c r="K31" s="57"/>
      <c r="L31" s="57"/>
      <c r="M31" s="57"/>
      <c r="N31" s="57"/>
      <c r="O31" s="57"/>
      <c r="P31" s="57"/>
    </row>
    <row r="32" spans="1:16" ht="25.5" x14ac:dyDescent="0.2">
      <c r="A32" s="59" t="s">
        <v>159</v>
      </c>
      <c r="B32" s="58"/>
      <c r="D32" s="58"/>
      <c r="G32" s="58"/>
      <c r="H32" s="58"/>
      <c r="I32" s="58"/>
    </row>
    <row r="33" spans="1:9" ht="13.5" thickBot="1" x14ac:dyDescent="0.25">
      <c r="A33" s="175"/>
      <c r="E33" s="71"/>
      <c r="F33" s="71"/>
      <c r="G33" s="72"/>
      <c r="H33" s="72"/>
      <c r="I33" s="72"/>
    </row>
    <row r="34" spans="1:9" x14ac:dyDescent="0.2">
      <c r="E34" s="71"/>
      <c r="F34" s="71"/>
      <c r="G34" s="72"/>
      <c r="H34" s="72"/>
      <c r="I34" s="72"/>
    </row>
    <row r="35" spans="1:9" x14ac:dyDescent="0.2">
      <c r="A35" s="172" t="s">
        <v>32</v>
      </c>
    </row>
    <row r="36" spans="1:9" x14ac:dyDescent="0.2">
      <c r="A36" s="59" t="s">
        <v>61</v>
      </c>
      <c r="B36" s="59"/>
      <c r="C36" s="59"/>
      <c r="D36" s="59"/>
      <c r="E36" s="59"/>
      <c r="F36" s="59"/>
      <c r="G36" s="59"/>
      <c r="H36" s="59"/>
      <c r="I36" s="59"/>
    </row>
    <row r="37" spans="1:9" ht="6" customHeight="1" x14ac:dyDescent="0.2">
      <c r="A37" s="59"/>
    </row>
    <row r="38" spans="1:9" x14ac:dyDescent="0.2">
      <c r="A38" s="59" t="s">
        <v>59</v>
      </c>
    </row>
    <row r="39" spans="1:9" ht="6" customHeight="1" x14ac:dyDescent="0.2">
      <c r="A39" s="59"/>
    </row>
    <row r="40" spans="1:9" x14ac:dyDescent="0.2">
      <c r="A40" s="59" t="s">
        <v>56</v>
      </c>
    </row>
    <row r="41" spans="1:9" ht="6" customHeight="1" x14ac:dyDescent="0.2"/>
    <row r="42" spans="1:9" x14ac:dyDescent="0.2">
      <c r="A42" s="59" t="s">
        <v>53</v>
      </c>
    </row>
    <row r="43" spans="1:9" ht="6" customHeight="1" x14ac:dyDescent="0.2"/>
    <row r="44" spans="1:9" x14ac:dyDescent="0.2">
      <c r="A44" s="59" t="s">
        <v>54</v>
      </c>
    </row>
    <row r="45" spans="1:9" ht="6" customHeight="1" x14ac:dyDescent="0.2"/>
    <row r="46" spans="1:9" x14ac:dyDescent="0.2">
      <c r="A46" s="59" t="s">
        <v>55</v>
      </c>
    </row>
    <row r="47" spans="1:9" ht="13.5" thickBot="1" x14ac:dyDescent="0.25">
      <c r="A47" s="175"/>
    </row>
    <row r="49" spans="1:16" x14ac:dyDescent="0.2">
      <c r="A49" s="172" t="s">
        <v>33</v>
      </c>
      <c r="B49" s="65"/>
      <c r="C49" s="65"/>
      <c r="D49" s="65"/>
      <c r="E49" s="65"/>
      <c r="F49" s="65"/>
      <c r="G49" s="65"/>
      <c r="H49" s="65"/>
      <c r="I49" s="65"/>
      <c r="J49" s="65"/>
      <c r="K49" s="65"/>
      <c r="L49" s="65"/>
      <c r="M49" s="65"/>
      <c r="N49" s="65"/>
      <c r="O49" s="65"/>
      <c r="P49" s="65"/>
    </row>
    <row r="50" spans="1:16" ht="25.5" x14ac:dyDescent="0.2">
      <c r="A50" s="59" t="s">
        <v>62</v>
      </c>
      <c r="B50" s="59"/>
      <c r="C50" s="59"/>
      <c r="D50" s="59"/>
      <c r="E50" s="59"/>
      <c r="F50" s="59"/>
      <c r="G50" s="59"/>
      <c r="H50" s="59"/>
      <c r="I50" s="59"/>
      <c r="J50" s="59"/>
      <c r="K50" s="59"/>
      <c r="L50" s="59"/>
      <c r="M50" s="59"/>
      <c r="N50" s="59"/>
      <c r="O50" s="59"/>
      <c r="P50" s="59"/>
    </row>
    <row r="51" spans="1:16" ht="6" customHeight="1" x14ac:dyDescent="0.2">
      <c r="B51" s="58"/>
      <c r="D51" s="58"/>
      <c r="G51" s="58"/>
      <c r="H51" s="58"/>
      <c r="I51" s="58"/>
      <c r="J51" s="58"/>
    </row>
    <row r="52" spans="1:16" ht="25.5" x14ac:dyDescent="0.2">
      <c r="A52" s="58" t="s">
        <v>60</v>
      </c>
      <c r="B52" s="58"/>
      <c r="D52" s="58"/>
      <c r="G52" s="58"/>
      <c r="H52" s="58"/>
      <c r="I52" s="58"/>
      <c r="J52" s="58"/>
    </row>
    <row r="53" spans="1:16" ht="6" customHeight="1" x14ac:dyDescent="0.2">
      <c r="B53" s="58"/>
      <c r="D53" s="58"/>
      <c r="G53" s="58"/>
      <c r="H53" s="58"/>
      <c r="I53" s="58"/>
      <c r="J53" s="58"/>
    </row>
    <row r="54" spans="1:16" ht="25.5" x14ac:dyDescent="0.2">
      <c r="A54" s="58" t="s">
        <v>63</v>
      </c>
      <c r="B54" s="58"/>
      <c r="D54" s="58"/>
      <c r="G54" s="58"/>
      <c r="H54" s="58"/>
      <c r="I54" s="58"/>
      <c r="J54" s="58"/>
    </row>
    <row r="55" spans="1:16" ht="6" customHeight="1" x14ac:dyDescent="0.2"/>
    <row r="56" spans="1:16" ht="25.5" x14ac:dyDescent="0.2">
      <c r="A56" s="58" t="s">
        <v>58</v>
      </c>
      <c r="B56" s="58"/>
      <c r="D56" s="58"/>
      <c r="G56" s="58"/>
      <c r="H56" s="58"/>
      <c r="I56" s="58"/>
      <c r="J56" s="58"/>
    </row>
    <row r="57" spans="1:16" ht="6" customHeight="1" x14ac:dyDescent="0.2"/>
    <row r="58" spans="1:16" ht="25.5" x14ac:dyDescent="0.2">
      <c r="A58" s="58" t="s">
        <v>64</v>
      </c>
      <c r="B58" s="58"/>
      <c r="D58" s="58"/>
      <c r="G58" s="58"/>
      <c r="H58" s="58"/>
      <c r="I58" s="58"/>
      <c r="J58" s="58"/>
    </row>
    <row r="59" spans="1:16" ht="6" customHeight="1" x14ac:dyDescent="0.2"/>
    <row r="60" spans="1:16" x14ac:dyDescent="0.2">
      <c r="A60" s="58" t="s">
        <v>65</v>
      </c>
      <c r="B60" s="58"/>
      <c r="D60" s="58"/>
      <c r="G60" s="58"/>
      <c r="H60" s="58"/>
      <c r="I60" s="58"/>
      <c r="J60" s="58"/>
    </row>
    <row r="61" spans="1:16" ht="6" customHeight="1" x14ac:dyDescent="0.2"/>
    <row r="62" spans="1:16" x14ac:dyDescent="0.2">
      <c r="A62" s="59" t="s">
        <v>82</v>
      </c>
    </row>
    <row r="63" spans="1:16" ht="13.5" thickBot="1" x14ac:dyDescent="0.25">
      <c r="A63" s="175"/>
    </row>
    <row r="65" spans="1:16" x14ac:dyDescent="0.2">
      <c r="A65" s="172" t="s">
        <v>112</v>
      </c>
    </row>
    <row r="66" spans="1:16" x14ac:dyDescent="0.2">
      <c r="A66" s="59" t="s">
        <v>146</v>
      </c>
      <c r="B66" s="60"/>
      <c r="C66" s="60"/>
      <c r="D66" s="60"/>
      <c r="E66" s="60"/>
      <c r="F66" s="60"/>
      <c r="G66" s="60"/>
      <c r="H66" s="60"/>
      <c r="I66" s="60"/>
      <c r="J66" s="57"/>
      <c r="K66" s="57"/>
      <c r="L66" s="57"/>
      <c r="M66" s="57"/>
      <c r="N66" s="57"/>
      <c r="O66" s="57"/>
      <c r="P66" s="57"/>
    </row>
    <row r="67" spans="1:16" ht="6" customHeight="1" x14ac:dyDescent="0.2"/>
    <row r="68" spans="1:16" ht="25.5" x14ac:dyDescent="0.2">
      <c r="A68" s="59" t="s">
        <v>124</v>
      </c>
    </row>
  </sheetData>
  <sheetProtection algorithmName="SHA-512" hashValue="MHdNM53knSD/mt7iOCxFqgyoPYGgRaynsJks0kSD1/BQlzWz/4z/LU7lKh2YXdH22Ge/4kgrdQzEYgOBnuLyJQ==" saltValue="dlYnWQjZ3utmvtrYyXaztA==" spinCount="100000" sheet="1" objects="1" scenarios="1" selectLockedCells="1" selectUnlockedCells="1"/>
  <phoneticPr fontId="0" type="noConversion"/>
  <hyperlinks>
    <hyperlink ref="A7" r:id="rId1" display="Travel practices are governed by NJSA 6A:23A Subchapter 7" xr:uid="{00000000-0004-0000-0000-000000000000}"/>
    <hyperlink ref="A19" r:id="rId2" display="For GSA per-diem amounts, click here or contact the Business Office " xr:uid="{00000000-0004-0000-0000-000001000000}"/>
  </hyperlinks>
  <printOptions horizontalCentered="1"/>
  <pageMargins left="0.75" right="0.75" top="0.5" bottom="0.5"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7"/>
  <sheetViews>
    <sheetView showGridLines="0" workbookViewId="0">
      <selection activeCell="B39" sqref="B39"/>
    </sheetView>
  </sheetViews>
  <sheetFormatPr defaultRowHeight="12.75" x14ac:dyDescent="0.2"/>
  <cols>
    <col min="1" max="1" width="24.140625" style="102" customWidth="1"/>
    <col min="2" max="2" width="28.7109375" style="103" customWidth="1"/>
    <col min="3" max="3" width="32.5703125" style="102" customWidth="1"/>
    <col min="4" max="4" width="16.140625" style="102" bestFit="1" customWidth="1"/>
    <col min="5" max="5" width="7.5703125" style="102" customWidth="1"/>
    <col min="6" max="16384" width="9.140625" style="102"/>
  </cols>
  <sheetData>
    <row r="1" spans="1:8" ht="23.25" x14ac:dyDescent="0.35">
      <c r="A1" s="209" t="s">
        <v>51</v>
      </c>
      <c r="B1" s="209"/>
      <c r="C1" s="209"/>
      <c r="D1" s="114"/>
      <c r="E1" s="114"/>
      <c r="F1" s="101"/>
      <c r="G1" s="101"/>
      <c r="H1" s="101"/>
    </row>
    <row r="2" spans="1:8" ht="23.25" x14ac:dyDescent="0.35">
      <c r="A2" s="209" t="s">
        <v>87</v>
      </c>
      <c r="B2" s="209"/>
      <c r="C2" s="209"/>
      <c r="D2" s="114"/>
      <c r="E2" s="114"/>
      <c r="F2" s="101"/>
      <c r="G2" s="101"/>
      <c r="H2" s="101"/>
    </row>
    <row r="4" spans="1:8" x14ac:dyDescent="0.2">
      <c r="B4" s="102" t="s">
        <v>126</v>
      </c>
      <c r="C4" s="174"/>
      <c r="D4" s="174"/>
      <c r="E4" s="174"/>
    </row>
    <row r="5" spans="1:8" x14ac:dyDescent="0.2">
      <c r="B5" s="145" t="s">
        <v>144</v>
      </c>
      <c r="C5" s="174"/>
      <c r="D5" s="174"/>
      <c r="E5" s="174"/>
    </row>
    <row r="6" spans="1:8" x14ac:dyDescent="0.2">
      <c r="B6" s="145" t="s">
        <v>131</v>
      </c>
      <c r="C6" s="174"/>
      <c r="D6" s="174"/>
      <c r="E6" s="174"/>
    </row>
    <row r="7" spans="1:8" x14ac:dyDescent="0.2">
      <c r="A7" s="174"/>
      <c r="B7" s="174"/>
      <c r="C7" s="174"/>
      <c r="D7" s="174"/>
      <c r="E7" s="174"/>
    </row>
    <row r="8" spans="1:8" x14ac:dyDescent="0.2">
      <c r="A8" s="210" t="s">
        <v>127</v>
      </c>
      <c r="B8" s="210"/>
      <c r="C8" s="210"/>
      <c r="D8" s="174"/>
      <c r="E8" s="174"/>
    </row>
    <row r="9" spans="1:8" x14ac:dyDescent="0.2">
      <c r="A9" s="174"/>
      <c r="B9" s="174"/>
      <c r="C9" s="174"/>
      <c r="D9" s="174"/>
      <c r="E9" s="174"/>
    </row>
    <row r="12" spans="1:8" x14ac:dyDescent="0.2">
      <c r="A12" s="102" t="s">
        <v>88</v>
      </c>
      <c r="B12" s="204"/>
      <c r="C12" s="204"/>
    </row>
    <row r="13" spans="1:8" x14ac:dyDescent="0.2">
      <c r="A13" s="102" t="s">
        <v>139</v>
      </c>
      <c r="B13" s="208"/>
      <c r="C13" s="208"/>
    </row>
    <row r="14" spans="1:8" x14ac:dyDescent="0.2">
      <c r="A14" s="102" t="s">
        <v>89</v>
      </c>
      <c r="B14" s="214"/>
      <c r="C14" s="214"/>
      <c r="D14" s="110"/>
    </row>
    <row r="15" spans="1:8" x14ac:dyDescent="0.2">
      <c r="A15" s="102" t="s">
        <v>74</v>
      </c>
      <c r="B15" s="215"/>
      <c r="C15" s="215"/>
      <c r="D15" s="110"/>
    </row>
    <row r="16" spans="1:8" x14ac:dyDescent="0.2">
      <c r="A16" s="102" t="s">
        <v>135</v>
      </c>
      <c r="B16" s="205"/>
      <c r="C16" s="205"/>
      <c r="D16" s="110"/>
    </row>
    <row r="17" spans="1:4" x14ac:dyDescent="0.2">
      <c r="A17" s="102" t="s">
        <v>136</v>
      </c>
      <c r="B17" s="206"/>
      <c r="C17" s="207"/>
      <c r="D17" s="110"/>
    </row>
    <row r="19" spans="1:4" x14ac:dyDescent="0.2">
      <c r="A19" s="102" t="s">
        <v>114</v>
      </c>
      <c r="B19" s="215"/>
      <c r="C19" s="215"/>
    </row>
    <row r="20" spans="1:4" x14ac:dyDescent="0.2">
      <c r="A20" s="102" t="s">
        <v>1</v>
      </c>
      <c r="B20" s="215"/>
      <c r="C20" s="215"/>
    </row>
    <row r="22" spans="1:4" x14ac:dyDescent="0.2">
      <c r="A22" s="102" t="s">
        <v>125</v>
      </c>
      <c r="B22" s="142"/>
    </row>
    <row r="23" spans="1:4" x14ac:dyDescent="0.2">
      <c r="A23" s="102" t="s">
        <v>90</v>
      </c>
      <c r="B23" s="143"/>
    </row>
    <row r="24" spans="1:4" x14ac:dyDescent="0.2">
      <c r="A24" s="102" t="s">
        <v>91</v>
      </c>
      <c r="B24" s="143"/>
    </row>
    <row r="26" spans="1:4" x14ac:dyDescent="0.2">
      <c r="A26" s="103" t="s">
        <v>103</v>
      </c>
      <c r="B26" s="102"/>
    </row>
    <row r="27" spans="1:4" x14ac:dyDescent="0.2">
      <c r="A27" s="104" t="s">
        <v>104</v>
      </c>
      <c r="B27" s="142"/>
    </row>
    <row r="28" spans="1:4" x14ac:dyDescent="0.2">
      <c r="A28" s="104" t="s">
        <v>125</v>
      </c>
      <c r="B28" s="144"/>
    </row>
    <row r="29" spans="1:4" x14ac:dyDescent="0.2">
      <c r="A29" s="104" t="s">
        <v>102</v>
      </c>
      <c r="B29" s="144"/>
    </row>
    <row r="31" spans="1:4" x14ac:dyDescent="0.2">
      <c r="A31" s="102" t="s">
        <v>107</v>
      </c>
    </row>
    <row r="32" spans="1:4" x14ac:dyDescent="0.2">
      <c r="A32" s="104" t="s">
        <v>92</v>
      </c>
      <c r="B32" s="111">
        <f>Expenses!B26</f>
        <v>0</v>
      </c>
      <c r="C32" s="104" t="s">
        <v>106</v>
      </c>
    </row>
    <row r="33" spans="1:4" x14ac:dyDescent="0.2">
      <c r="A33" s="105" t="s">
        <v>23</v>
      </c>
      <c r="B33" s="108">
        <f>Expenses!J39</f>
        <v>0</v>
      </c>
      <c r="C33" s="171" t="s">
        <v>140</v>
      </c>
    </row>
    <row r="34" spans="1:4" x14ac:dyDescent="0.2">
      <c r="A34" s="105" t="s">
        <v>19</v>
      </c>
      <c r="B34" s="108">
        <f>Expenses!J29</f>
        <v>0</v>
      </c>
      <c r="C34" s="171" t="s">
        <v>141</v>
      </c>
    </row>
    <row r="35" spans="1:4" x14ac:dyDescent="0.2">
      <c r="A35" s="105" t="s">
        <v>85</v>
      </c>
      <c r="B35" s="108">
        <f>Expenses!J23</f>
        <v>0</v>
      </c>
      <c r="C35" s="171" t="s">
        <v>142</v>
      </c>
    </row>
    <row r="36" spans="1:4" ht="13.5" thickBot="1" x14ac:dyDescent="0.25">
      <c r="A36" s="105" t="s">
        <v>26</v>
      </c>
      <c r="B36" s="112">
        <f>Expenses!J41</f>
        <v>0</v>
      </c>
      <c r="C36" s="171"/>
    </row>
    <row r="37" spans="1:4" ht="13.5" thickTop="1" x14ac:dyDescent="0.2">
      <c r="A37" s="105" t="s">
        <v>13</v>
      </c>
      <c r="B37" s="109">
        <f>SUM(B32:B36)</f>
        <v>0</v>
      </c>
    </row>
    <row r="39" spans="1:4" x14ac:dyDescent="0.2">
      <c r="A39" s="102" t="s">
        <v>93</v>
      </c>
      <c r="B39" s="142"/>
    </row>
    <row r="41" spans="1:4" x14ac:dyDescent="0.2">
      <c r="A41" s="80" t="s">
        <v>94</v>
      </c>
      <c r="B41" s="142"/>
      <c r="C41" s="104"/>
    </row>
    <row r="42" spans="1:4" x14ac:dyDescent="0.2">
      <c r="A42" s="80" t="s">
        <v>95</v>
      </c>
      <c r="B42" s="144"/>
      <c r="C42" s="171"/>
      <c r="D42" s="110"/>
    </row>
    <row r="43" spans="1:4" x14ac:dyDescent="0.2">
      <c r="A43" s="80" t="s">
        <v>96</v>
      </c>
      <c r="B43" s="144"/>
      <c r="C43" s="171"/>
      <c r="D43" s="110"/>
    </row>
    <row r="44" spans="1:4" x14ac:dyDescent="0.2">
      <c r="C44" s="171"/>
      <c r="D44" s="110"/>
    </row>
    <row r="46" spans="1:4" x14ac:dyDescent="0.2">
      <c r="A46" s="102" t="s">
        <v>99</v>
      </c>
      <c r="B46" s="106"/>
      <c r="C46" s="107"/>
    </row>
    <row r="48" spans="1:4" ht="13.5" thickBot="1" x14ac:dyDescent="0.25"/>
    <row r="49" spans="1:4" s="177" customFormat="1" ht="27" customHeight="1" thickBot="1" x14ac:dyDescent="0.25">
      <c r="A49" s="211" t="s">
        <v>97</v>
      </c>
      <c r="B49" s="212"/>
      <c r="C49" s="213"/>
      <c r="D49" s="178"/>
    </row>
    <row r="50" spans="1:4" x14ac:dyDescent="0.2">
      <c r="A50" s="104"/>
    </row>
    <row r="51" spans="1:4" x14ac:dyDescent="0.2">
      <c r="A51" s="104"/>
    </row>
    <row r="52" spans="1:4" x14ac:dyDescent="0.2">
      <c r="A52" s="104" t="s">
        <v>98</v>
      </c>
      <c r="B52" s="106"/>
      <c r="C52" s="107"/>
    </row>
    <row r="53" spans="1:4" x14ac:dyDescent="0.2">
      <c r="A53" s="176"/>
    </row>
    <row r="54" spans="1:4" x14ac:dyDescent="0.2">
      <c r="A54" s="176"/>
    </row>
    <row r="55" spans="1:4" x14ac:dyDescent="0.2">
      <c r="A55" s="179" t="s">
        <v>99</v>
      </c>
      <c r="B55" s="106"/>
      <c r="C55" s="107"/>
    </row>
    <row r="56" spans="1:4" x14ac:dyDescent="0.2">
      <c r="A56" s="176"/>
    </row>
    <row r="57" spans="1:4" x14ac:dyDescent="0.2">
      <c r="A57" s="176"/>
    </row>
    <row r="58" spans="1:4" x14ac:dyDescent="0.2">
      <c r="A58" s="104" t="s">
        <v>100</v>
      </c>
      <c r="B58" s="106"/>
      <c r="C58" s="107"/>
    </row>
    <row r="59" spans="1:4" x14ac:dyDescent="0.2">
      <c r="A59" s="176"/>
    </row>
    <row r="60" spans="1:4" x14ac:dyDescent="0.2">
      <c r="A60" s="176"/>
    </row>
    <row r="61" spans="1:4" x14ac:dyDescent="0.2">
      <c r="A61" s="179" t="s">
        <v>99</v>
      </c>
      <c r="B61" s="106"/>
      <c r="C61" s="107"/>
    </row>
    <row r="62" spans="1:4" x14ac:dyDescent="0.2">
      <c r="A62" s="176"/>
    </row>
    <row r="63" spans="1:4" x14ac:dyDescent="0.2">
      <c r="A63" s="176"/>
    </row>
    <row r="64" spans="1:4" x14ac:dyDescent="0.2">
      <c r="A64" s="104" t="s">
        <v>161</v>
      </c>
      <c r="B64" s="106"/>
      <c r="C64" s="107"/>
    </row>
    <row r="65" spans="1:3" x14ac:dyDescent="0.2">
      <c r="A65" s="176"/>
    </row>
    <row r="66" spans="1:3" x14ac:dyDescent="0.2">
      <c r="A66" s="176"/>
    </row>
    <row r="67" spans="1:3" x14ac:dyDescent="0.2">
      <c r="A67" s="179" t="s">
        <v>99</v>
      </c>
      <c r="B67" s="106"/>
      <c r="C67" s="107"/>
    </row>
  </sheetData>
  <sheetProtection algorithmName="SHA-512" hashValue="JN2n/erdGxaso+wzHjYQB1Lc/fo0enexX9PfTd20UB3xhgz72NvtCb1VHdQMijHIO3J3HDoRTSv0fMouBr/q/Q==" saltValue="C2XjwgqLXDkkiZX+69HtIQ==" spinCount="100000" sheet="1" selectLockedCells="1"/>
  <mergeCells count="12">
    <mergeCell ref="A49:C49"/>
    <mergeCell ref="B14:C14"/>
    <mergeCell ref="B15:C15"/>
    <mergeCell ref="B19:C19"/>
    <mergeCell ref="B20:C20"/>
    <mergeCell ref="B12:C12"/>
    <mergeCell ref="B16:C16"/>
    <mergeCell ref="B17:C17"/>
    <mergeCell ref="B13:C13"/>
    <mergeCell ref="A1:C1"/>
    <mergeCell ref="A2:C2"/>
    <mergeCell ref="A8:C8"/>
  </mergeCells>
  <phoneticPr fontId="0" type="noConversion"/>
  <dataValidations count="3">
    <dataValidation type="list" allowBlank="1" showInputMessage="1" showErrorMessage="1" sqref="B27" xr:uid="{00000000-0002-0000-0100-000000000000}">
      <formula1>"Yes,No"</formula1>
    </dataValidation>
    <dataValidation type="list" allowBlank="1" showInputMessage="1" showErrorMessage="1" sqref="B28 B22" xr:uid="{00000000-0002-0000-0100-000001000000}">
      <formula1>"Full,Half"</formula1>
    </dataValidation>
    <dataValidation type="list" allowBlank="1" showInputMessage="1" showErrorMessage="1" sqref="B15" xr:uid="{00000000-0002-0000-0100-000002000000}">
      <formula1>"Alexander Hamilton,Alfred Vail,Frelinghuysen MS,Hillcrest,Lafayette,Morristown HS,Normandy Park,Sussex Avenue,Thomas Jefferson,Woodland,Central Office"</formula1>
    </dataValidation>
  </dataValidations>
  <printOptions horizontalCentered="1"/>
  <pageMargins left="0.7" right="0.7" top="0.5" bottom="0.5" header="0.3" footer="0.3"/>
  <pageSetup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1"/>
  <sheetViews>
    <sheetView showGridLines="0" workbookViewId="0">
      <selection activeCell="I18" sqref="I18"/>
    </sheetView>
  </sheetViews>
  <sheetFormatPr defaultRowHeight="12.75" x14ac:dyDescent="0.2"/>
  <cols>
    <col min="1" max="1" width="21" customWidth="1"/>
    <col min="2" max="2" width="9.85546875" style="3" customWidth="1"/>
    <col min="3" max="3" width="10.85546875" bestFit="1" customWidth="1"/>
    <col min="4" max="4" width="10.7109375" style="1" bestFit="1" customWidth="1"/>
    <col min="5" max="5" width="10" bestFit="1" customWidth="1"/>
    <col min="6" max="6" width="10.28515625" customWidth="1"/>
    <col min="7" max="7" width="9.140625" style="3"/>
    <col min="8" max="8" width="10.5703125" style="3" customWidth="1"/>
    <col min="9" max="9" width="9.85546875" style="3" customWidth="1"/>
    <col min="10" max="10" width="13.140625" style="3" customWidth="1"/>
    <col min="12" max="12" width="10" customWidth="1"/>
  </cols>
  <sheetData>
    <row r="1" spans="1:15" ht="23.25" x14ac:dyDescent="0.35">
      <c r="A1" s="219" t="s">
        <v>51</v>
      </c>
      <c r="B1" s="219"/>
      <c r="C1" s="219"/>
      <c r="D1" s="219"/>
      <c r="E1" s="219"/>
      <c r="F1" s="219"/>
      <c r="G1" s="219"/>
      <c r="H1" s="219"/>
      <c r="I1" s="219"/>
      <c r="J1" s="219"/>
    </row>
    <row r="2" spans="1:15" s="40" customFormat="1" ht="23.25" x14ac:dyDescent="0.35">
      <c r="A2" s="219" t="s">
        <v>81</v>
      </c>
      <c r="B2" s="219"/>
      <c r="C2" s="219"/>
      <c r="D2" s="219"/>
      <c r="E2" s="219"/>
      <c r="F2" s="219"/>
      <c r="G2" s="219"/>
      <c r="H2" s="219"/>
      <c r="I2" s="219"/>
      <c r="J2" s="219"/>
      <c r="K2" s="39"/>
      <c r="L2" s="39"/>
      <c r="M2" s="39"/>
      <c r="N2" s="39"/>
      <c r="O2" s="39"/>
    </row>
    <row r="3" spans="1:15" s="2" customFormat="1" x14ac:dyDescent="0.2">
      <c r="A3" s="41"/>
      <c r="B3" s="42"/>
      <c r="D3" s="37"/>
      <c r="E3" s="43"/>
      <c r="F3" s="43"/>
      <c r="G3" s="43"/>
      <c r="H3" s="43"/>
      <c r="I3" s="43"/>
      <c r="J3" s="42"/>
    </row>
    <row r="4" spans="1:15" s="52" customFormat="1" ht="18" customHeight="1" x14ac:dyDescent="0.25">
      <c r="A4" s="220" t="s">
        <v>49</v>
      </c>
      <c r="B4" s="220"/>
      <c r="C4" s="220"/>
      <c r="D4" s="220"/>
      <c r="E4" s="220"/>
      <c r="F4" s="220"/>
      <c r="G4" s="220"/>
      <c r="H4" s="220"/>
      <c r="I4" s="220"/>
      <c r="J4" s="220"/>
      <c r="K4" s="51"/>
      <c r="L4" s="51"/>
      <c r="M4" s="51"/>
      <c r="N4" s="51"/>
      <c r="O4" s="51"/>
    </row>
    <row r="5" spans="1:15" s="52" customFormat="1" ht="18" customHeight="1" x14ac:dyDescent="0.25">
      <c r="A5" s="220" t="s">
        <v>50</v>
      </c>
      <c r="B5" s="220"/>
      <c r="C5" s="220"/>
      <c r="D5" s="220"/>
      <c r="E5" s="220"/>
      <c r="F5" s="220"/>
      <c r="G5" s="220"/>
      <c r="H5" s="220"/>
      <c r="I5" s="220"/>
      <c r="J5" s="220"/>
      <c r="K5" s="51"/>
      <c r="L5" s="51"/>
      <c r="M5" s="51"/>
      <c r="N5" s="51"/>
      <c r="O5" s="51"/>
    </row>
    <row r="6" spans="1:15" s="52" customFormat="1" ht="12.75" customHeight="1" x14ac:dyDescent="0.25">
      <c r="A6" s="53"/>
      <c r="B6" s="53"/>
      <c r="C6" s="53"/>
      <c r="D6" s="53"/>
      <c r="E6" s="53"/>
      <c r="F6" s="53"/>
      <c r="G6" s="53"/>
      <c r="H6" s="53"/>
      <c r="I6" s="53"/>
      <c r="J6" s="53"/>
      <c r="K6" s="51"/>
      <c r="L6" s="51"/>
      <c r="M6" s="51"/>
      <c r="N6" s="51"/>
      <c r="O6" s="51"/>
    </row>
    <row r="7" spans="1:15" s="2" customFormat="1" x14ac:dyDescent="0.2">
      <c r="A7" s="240" t="s">
        <v>43</v>
      </c>
      <c r="B7" s="240"/>
      <c r="C7" s="240"/>
      <c r="D7" s="240"/>
      <c r="E7" s="240"/>
      <c r="F7" s="240"/>
      <c r="G7" s="240"/>
      <c r="H7" s="240"/>
      <c r="I7" s="240"/>
      <c r="J7" s="240"/>
      <c r="K7" s="41"/>
      <c r="L7" s="41"/>
      <c r="M7" s="41"/>
      <c r="N7" s="41"/>
      <c r="O7" s="41"/>
    </row>
    <row r="8" spans="1:15" s="2" customFormat="1" x14ac:dyDescent="0.2">
      <c r="A8" s="62"/>
      <c r="B8" s="62"/>
      <c r="C8" s="62"/>
      <c r="D8" s="62"/>
      <c r="E8" s="62"/>
      <c r="F8" s="62"/>
      <c r="G8" s="62"/>
      <c r="H8" s="62"/>
      <c r="I8" s="62"/>
      <c r="J8" s="41"/>
      <c r="K8" s="41"/>
      <c r="L8" s="41"/>
      <c r="M8" s="41"/>
      <c r="N8" s="41"/>
      <c r="O8" s="41"/>
    </row>
    <row r="9" spans="1:15" s="2" customFormat="1" x14ac:dyDescent="0.2">
      <c r="A9" s="240" t="s">
        <v>72</v>
      </c>
      <c r="B9" s="240"/>
      <c r="C9" s="240"/>
      <c r="D9" s="240"/>
      <c r="E9" s="240"/>
      <c r="F9" s="240"/>
      <c r="G9" s="240"/>
      <c r="H9" s="240"/>
      <c r="I9" s="240"/>
      <c r="J9" s="240"/>
      <c r="K9" s="41"/>
      <c r="L9" s="41"/>
      <c r="M9" s="41"/>
      <c r="N9" s="41"/>
      <c r="O9" s="41"/>
    </row>
    <row r="10" spans="1:15" s="2" customFormat="1" x14ac:dyDescent="0.2">
      <c r="A10" s="62"/>
      <c r="B10" s="62"/>
      <c r="C10" s="62"/>
      <c r="D10" s="62"/>
      <c r="E10" s="62"/>
      <c r="F10" s="62"/>
      <c r="G10" s="62"/>
      <c r="H10" s="62"/>
      <c r="I10" s="62"/>
      <c r="J10" s="62"/>
      <c r="K10" s="41"/>
      <c r="L10" s="41"/>
      <c r="M10" s="41"/>
      <c r="N10" s="41"/>
      <c r="O10" s="41"/>
    </row>
    <row r="11" spans="1:15" s="2" customFormat="1" x14ac:dyDescent="0.2">
      <c r="A11" s="242" t="s">
        <v>145</v>
      </c>
      <c r="B11" s="242"/>
      <c r="C11" s="242"/>
      <c r="D11" s="242"/>
      <c r="E11" s="242"/>
      <c r="F11" s="243" t="s">
        <v>160</v>
      </c>
      <c r="G11" s="244"/>
      <c r="H11" s="244"/>
      <c r="I11" s="180"/>
      <c r="J11" s="180"/>
      <c r="K11" s="41"/>
      <c r="L11" s="41"/>
      <c r="M11" s="41"/>
      <c r="N11" s="41"/>
      <c r="O11" s="41"/>
    </row>
    <row r="12" spans="1:15" s="2" customFormat="1" ht="13.5" thickBot="1" x14ac:dyDescent="0.25">
      <c r="A12" s="86"/>
      <c r="B12" s="86"/>
      <c r="C12" s="86"/>
      <c r="D12" s="86"/>
      <c r="E12" s="86"/>
      <c r="F12" s="86"/>
      <c r="G12" s="86"/>
      <c r="H12" s="86"/>
      <c r="I12" s="86"/>
      <c r="J12" s="86"/>
      <c r="K12" s="41"/>
      <c r="L12" s="41"/>
      <c r="M12" s="41"/>
      <c r="N12" s="41"/>
      <c r="O12" s="41"/>
    </row>
    <row r="13" spans="1:15" s="2" customFormat="1" x14ac:dyDescent="0.2">
      <c r="A13" s="91"/>
      <c r="B13" s="91"/>
      <c r="C13" s="91"/>
      <c r="D13" s="91"/>
      <c r="E13" s="91"/>
      <c r="F13" s="91"/>
      <c r="G13" s="91"/>
      <c r="H13" s="91"/>
      <c r="I13" s="91"/>
      <c r="J13" s="91"/>
      <c r="K13" s="41"/>
      <c r="L13" s="41"/>
      <c r="M13" s="41"/>
      <c r="N13" s="41"/>
      <c r="O13" s="41"/>
    </row>
    <row r="14" spans="1:15" s="157" customFormat="1" x14ac:dyDescent="0.2">
      <c r="A14" s="155" t="s">
        <v>101</v>
      </c>
      <c r="B14" s="156"/>
      <c r="D14" s="158"/>
      <c r="E14" s="159"/>
      <c r="F14" s="159"/>
      <c r="G14" s="156"/>
      <c r="H14" s="160" t="s">
        <v>155</v>
      </c>
      <c r="I14" s="49"/>
      <c r="J14" s="11"/>
    </row>
    <row r="15" spans="1:15" s="38" customFormat="1" ht="12.75" customHeight="1" x14ac:dyDescent="0.25">
      <c r="A15" s="167" t="s">
        <v>0</v>
      </c>
      <c r="B15" s="241" t="str">
        <f>IF('Prof Leave'!B12&gt;0,'Prof Leave'!B12,"")</f>
        <v/>
      </c>
      <c r="C15" s="241"/>
      <c r="D15" s="241"/>
      <c r="E15" s="241"/>
      <c r="F15" s="35"/>
      <c r="G15" s="202"/>
      <c r="H15" s="203"/>
      <c r="I15" s="188" t="s">
        <v>148</v>
      </c>
      <c r="J15" s="185">
        <v>1</v>
      </c>
      <c r="K15" s="3"/>
    </row>
    <row r="16" spans="1:15" s="38" customFormat="1" ht="12.75" customHeight="1" x14ac:dyDescent="0.2">
      <c r="A16" s="168" t="s">
        <v>74</v>
      </c>
      <c r="B16" s="228" t="str">
        <f>IF('Prof Leave'!B15&gt;0,'Prof Leave'!B15,"")</f>
        <v/>
      </c>
      <c r="C16" s="229"/>
      <c r="D16" s="229"/>
      <c r="E16" s="230"/>
      <c r="G16" s="247" t="s">
        <v>75</v>
      </c>
      <c r="H16" s="247"/>
      <c r="I16" s="184" t="s">
        <v>73</v>
      </c>
      <c r="J16" s="184" t="s">
        <v>149</v>
      </c>
    </row>
    <row r="17" spans="1:11" s="38" customFormat="1" ht="12.75" customHeight="1" x14ac:dyDescent="0.2">
      <c r="A17" s="169" t="s">
        <v>114</v>
      </c>
      <c r="B17" s="228" t="str">
        <f>IF('Prof Leave'!B19&gt;0,'Prof Leave'!B19,"")</f>
        <v/>
      </c>
      <c r="C17" s="229"/>
      <c r="D17" s="229"/>
      <c r="E17" s="230"/>
      <c r="G17" s="245" t="s">
        <v>163</v>
      </c>
      <c r="H17" s="245"/>
      <c r="I17" s="193"/>
      <c r="J17" s="135"/>
    </row>
    <row r="18" spans="1:11" s="38" customFormat="1" ht="12.75" customHeight="1" x14ac:dyDescent="0.2">
      <c r="A18" s="167" t="s">
        <v>1</v>
      </c>
      <c r="B18" s="228" t="str">
        <f>IF('Prof Leave'!B20&gt;0,'Prof Leave'!B20,"")</f>
        <v/>
      </c>
      <c r="C18" s="229"/>
      <c r="D18" s="229"/>
      <c r="E18" s="230"/>
      <c r="G18" s="245" t="s">
        <v>164</v>
      </c>
      <c r="H18" s="245"/>
      <c r="I18" s="193"/>
      <c r="J18" s="88">
        <f>IF(I17&lt;I18,"NONE",(((I17-I18)*0.47)+J17)*J15)</f>
        <v>0</v>
      </c>
    </row>
    <row r="19" spans="1:11" s="38" customFormat="1" ht="12.75" customHeight="1" x14ac:dyDescent="0.2">
      <c r="A19" s="168" t="s">
        <v>2</v>
      </c>
      <c r="B19" s="231" t="str">
        <f>IF('Prof Leave'!B23&gt;0,'Prof Leave'!B23,"")</f>
        <v/>
      </c>
      <c r="C19" s="232"/>
      <c r="D19" s="232"/>
      <c r="E19" s="233"/>
      <c r="G19" s="248"/>
      <c r="H19" s="248"/>
      <c r="I19" s="192" t="s">
        <v>27</v>
      </c>
      <c r="J19" s="192" t="s">
        <v>28</v>
      </c>
    </row>
    <row r="20" spans="1:11" s="38" customFormat="1" ht="12.75" customHeight="1" x14ac:dyDescent="0.2">
      <c r="A20" s="168" t="s">
        <v>3</v>
      </c>
      <c r="B20" s="231" t="str">
        <f>IF('Prof Leave'!B24&gt;0,'Prof Leave'!B24,"")</f>
        <v/>
      </c>
      <c r="C20" s="232"/>
      <c r="D20" s="232"/>
      <c r="E20" s="233"/>
      <c r="G20" s="249" t="s">
        <v>150</v>
      </c>
      <c r="H20" s="249"/>
      <c r="I20" s="133"/>
      <c r="J20" s="134"/>
      <c r="K20" s="183"/>
    </row>
    <row r="21" spans="1:11" s="38" customFormat="1" ht="12.75" customHeight="1" x14ac:dyDescent="0.2">
      <c r="B21" s="199"/>
      <c r="C21" s="199"/>
      <c r="D21" s="199"/>
      <c r="E21" s="199"/>
      <c r="G21" s="249" t="s">
        <v>151</v>
      </c>
      <c r="H21" s="249"/>
      <c r="I21" s="133"/>
      <c r="J21" s="134"/>
    </row>
    <row r="22" spans="1:11" s="38" customFormat="1" ht="12.75" customHeight="1" x14ac:dyDescent="0.2">
      <c r="A22" s="168" t="s">
        <v>39</v>
      </c>
      <c r="B22" s="216" t="str">
        <f>IF('Prof Leave'!B41&gt;0,'Prof Leave'!B41,"")</f>
        <v/>
      </c>
      <c r="C22" s="217"/>
      <c r="D22" s="217"/>
      <c r="E22" s="218"/>
      <c r="G22" s="249" t="s">
        <v>152</v>
      </c>
      <c r="H22" s="249"/>
      <c r="I22" s="133"/>
      <c r="J22" s="134"/>
    </row>
    <row r="23" spans="1:11" ht="12.75" customHeight="1" x14ac:dyDescent="0.2">
      <c r="A23" s="168" t="s">
        <v>38</v>
      </c>
      <c r="B23" s="216" t="str">
        <f>IF('Prof Leave'!B42&gt;0,'Prof Leave'!B42,"")</f>
        <v/>
      </c>
      <c r="C23" s="217"/>
      <c r="D23" s="217"/>
      <c r="E23" s="218"/>
      <c r="G23" s="246" t="s">
        <v>158</v>
      </c>
      <c r="H23" s="246"/>
      <c r="I23" s="246"/>
      <c r="J23" s="87">
        <f>IF(J18="NONE",(I20*J20)+(I21*J21)+(I22*J22),J18+(I20*J20)+(I21*J21)+(I22*J22))</f>
        <v>0</v>
      </c>
    </row>
    <row r="24" spans="1:11" ht="12.75" customHeight="1" x14ac:dyDescent="0.2">
      <c r="A24" s="168" t="s">
        <v>37</v>
      </c>
      <c r="B24" s="216" t="str">
        <f>IF('Prof Leave'!B43&gt;0,'Prof Leave'!B43,"")</f>
        <v/>
      </c>
      <c r="C24" s="217"/>
      <c r="D24" s="217"/>
      <c r="E24" s="218"/>
    </row>
    <row r="25" spans="1:11" ht="12.75" customHeight="1" x14ac:dyDescent="0.2">
      <c r="B25" s="200"/>
      <c r="C25" s="152"/>
      <c r="D25" s="201"/>
      <c r="E25" s="152"/>
      <c r="H25" s="161" t="s">
        <v>33</v>
      </c>
      <c r="I25" s="90"/>
    </row>
    <row r="26" spans="1:11" ht="12.75" customHeight="1" x14ac:dyDescent="0.2">
      <c r="A26" s="167" t="s">
        <v>77</v>
      </c>
      <c r="B26" s="237"/>
      <c r="C26" s="238"/>
      <c r="D26" s="238"/>
      <c r="E26" s="239"/>
      <c r="H26" s="12" t="s">
        <v>20</v>
      </c>
      <c r="I26" s="182" t="s">
        <v>21</v>
      </c>
      <c r="J26" s="186" t="s">
        <v>18</v>
      </c>
    </row>
    <row r="27" spans="1:11" s="47" customFormat="1" x14ac:dyDescent="0.2">
      <c r="A27" s="168" t="s">
        <v>4</v>
      </c>
      <c r="B27" s="225"/>
      <c r="C27" s="226"/>
      <c r="D27" s="226"/>
      <c r="E27" s="227"/>
      <c r="H27" s="136">
        <v>1</v>
      </c>
      <c r="I27" s="189">
        <f>B28</f>
        <v>1</v>
      </c>
      <c r="J27" s="137"/>
    </row>
    <row r="28" spans="1:11" s="47" customFormat="1" x14ac:dyDescent="0.2">
      <c r="A28" s="167" t="s">
        <v>22</v>
      </c>
      <c r="B28" s="225">
        <v>1</v>
      </c>
      <c r="C28" s="226"/>
      <c r="D28" s="226"/>
      <c r="E28" s="227"/>
      <c r="H28" s="15" t="s">
        <v>29</v>
      </c>
      <c r="I28" s="16">
        <f>I27*H27*J27</f>
        <v>0</v>
      </c>
      <c r="J28" s="95" t="s">
        <v>154</v>
      </c>
    </row>
    <row r="29" spans="1:11" x14ac:dyDescent="0.2">
      <c r="A29" s="12" t="s">
        <v>138</v>
      </c>
      <c r="B29" s="234" t="str">
        <f>IF('Prof Leave'!B13:C13&gt;0,'Prof Leave'!B13:C13,"")</f>
        <v/>
      </c>
      <c r="C29" s="235"/>
      <c r="D29" s="235"/>
      <c r="E29" s="236"/>
      <c r="H29" s="36" t="s">
        <v>40</v>
      </c>
      <c r="I29" s="170">
        <f>I28*0.2</f>
        <v>0</v>
      </c>
      <c r="J29" s="89">
        <f>SUM(I28:I29)</f>
        <v>0</v>
      </c>
    </row>
    <row r="30" spans="1:11" x14ac:dyDescent="0.2">
      <c r="B30"/>
      <c r="C30" s="38"/>
      <c r="H30" s="98" t="s">
        <v>41</v>
      </c>
    </row>
    <row r="31" spans="1:11" x14ac:dyDescent="0.2">
      <c r="A31" s="154" t="s">
        <v>156</v>
      </c>
      <c r="B31"/>
      <c r="C31" s="38"/>
      <c r="H31" s="98"/>
      <c r="I31"/>
      <c r="J31" s="4"/>
    </row>
    <row r="32" spans="1:11" ht="25.5" customHeight="1" x14ac:dyDescent="0.2">
      <c r="A32" s="7"/>
      <c r="B32" s="99" t="s">
        <v>9</v>
      </c>
      <c r="C32" s="93"/>
      <c r="D32" s="222" t="s">
        <v>86</v>
      </c>
      <c r="E32" s="223"/>
      <c r="F32" s="223"/>
      <c r="G32" s="223" t="s">
        <v>78</v>
      </c>
      <c r="H32" s="223"/>
      <c r="I32" s="224"/>
      <c r="J32" s="96" t="s">
        <v>76</v>
      </c>
    </row>
    <row r="33" spans="1:10" x14ac:dyDescent="0.2">
      <c r="A33" s="8" t="s">
        <v>10</v>
      </c>
      <c r="B33" s="100" t="s">
        <v>11</v>
      </c>
      <c r="C33" s="82" t="s">
        <v>12</v>
      </c>
      <c r="D33" s="92" t="s">
        <v>5</v>
      </c>
      <c r="E33" s="28" t="s">
        <v>6</v>
      </c>
      <c r="F33" s="28" t="s">
        <v>7</v>
      </c>
      <c r="G33" s="28" t="s">
        <v>5</v>
      </c>
      <c r="H33" s="28" t="s">
        <v>6</v>
      </c>
      <c r="I33" s="94" t="s">
        <v>7</v>
      </c>
      <c r="J33" s="97" t="s">
        <v>84</v>
      </c>
    </row>
    <row r="34" spans="1:10" s="152" customFormat="1" x14ac:dyDescent="0.2">
      <c r="A34" s="146" t="str">
        <f>B19</f>
        <v/>
      </c>
      <c r="B34" s="148" t="s">
        <v>30</v>
      </c>
      <c r="C34" s="149">
        <f>IF(B34="y",$C$39*0.75*$B$28,$C$39*$B$28)</f>
        <v>0</v>
      </c>
      <c r="D34" s="138"/>
      <c r="E34" s="139"/>
      <c r="F34" s="140"/>
      <c r="G34" s="150">
        <f t="shared" ref="G34:I38" si="0">IF(D34="Y",(IF($B34="Y",G$39*0.75*$B$28,G$39*$B$28)),)</f>
        <v>0</v>
      </c>
      <c r="H34" s="150">
        <f t="shared" si="0"/>
        <v>0</v>
      </c>
      <c r="I34" s="150">
        <f t="shared" si="0"/>
        <v>0</v>
      </c>
      <c r="J34" s="151">
        <f>C34-(G34+H34+I34)</f>
        <v>0</v>
      </c>
    </row>
    <row r="35" spans="1:10" s="152" customFormat="1" x14ac:dyDescent="0.2">
      <c r="A35" s="147" t="s">
        <v>108</v>
      </c>
      <c r="B35" s="148" t="s">
        <v>31</v>
      </c>
      <c r="C35" s="149">
        <f>IF(B35="y",$C$39*0.75*$B$28,$C$39*$B$28)</f>
        <v>0</v>
      </c>
      <c r="D35" s="138"/>
      <c r="E35" s="139"/>
      <c r="F35" s="140"/>
      <c r="G35" s="150">
        <f t="shared" si="0"/>
        <v>0</v>
      </c>
      <c r="H35" s="150">
        <f t="shared" si="0"/>
        <v>0</v>
      </c>
      <c r="I35" s="150">
        <f t="shared" si="0"/>
        <v>0</v>
      </c>
      <c r="J35" s="153">
        <f>C35-(G35+H35+I35)</f>
        <v>0</v>
      </c>
    </row>
    <row r="36" spans="1:10" s="152" customFormat="1" x14ac:dyDescent="0.2">
      <c r="A36" s="147" t="s">
        <v>109</v>
      </c>
      <c r="B36" s="148" t="s">
        <v>31</v>
      </c>
      <c r="C36" s="149">
        <f>IF(B36="y",$C$39*0.75*$B$28,$C$39*$B$28)</f>
        <v>0</v>
      </c>
      <c r="D36" s="138"/>
      <c r="E36" s="139"/>
      <c r="F36" s="140"/>
      <c r="G36" s="150">
        <f t="shared" si="0"/>
        <v>0</v>
      </c>
      <c r="H36" s="150">
        <f t="shared" si="0"/>
        <v>0</v>
      </c>
      <c r="I36" s="150">
        <f t="shared" si="0"/>
        <v>0</v>
      </c>
      <c r="J36" s="153">
        <f>C36-(G36+H36+I36)</f>
        <v>0</v>
      </c>
    </row>
    <row r="37" spans="1:10" s="152" customFormat="1" x14ac:dyDescent="0.2">
      <c r="A37" s="147" t="s">
        <v>110</v>
      </c>
      <c r="B37" s="148" t="s">
        <v>31</v>
      </c>
      <c r="C37" s="149">
        <f>IF(B37="y",$C$39*0.75*$B$28,$C$39*$B$28)</f>
        <v>0</v>
      </c>
      <c r="D37" s="138"/>
      <c r="E37" s="139"/>
      <c r="F37" s="140"/>
      <c r="G37" s="150">
        <f t="shared" si="0"/>
        <v>0</v>
      </c>
      <c r="H37" s="150">
        <f t="shared" si="0"/>
        <v>0</v>
      </c>
      <c r="I37" s="150">
        <f t="shared" si="0"/>
        <v>0</v>
      </c>
      <c r="J37" s="153">
        <f>C37-(G37+H37+I37)</f>
        <v>0</v>
      </c>
    </row>
    <row r="38" spans="1:10" s="152" customFormat="1" x14ac:dyDescent="0.2">
      <c r="A38" s="146" t="str">
        <f>B20</f>
        <v/>
      </c>
      <c r="B38" s="148" t="s">
        <v>30</v>
      </c>
      <c r="C38" s="149">
        <f>IF(B38="y",$C$39*0.75*$B$28,$C$39*$B$28)</f>
        <v>0</v>
      </c>
      <c r="D38" s="138"/>
      <c r="E38" s="139"/>
      <c r="F38" s="141"/>
      <c r="G38" s="150">
        <f t="shared" si="0"/>
        <v>0</v>
      </c>
      <c r="H38" s="150">
        <f t="shared" si="0"/>
        <v>0</v>
      </c>
      <c r="I38" s="150">
        <f t="shared" si="0"/>
        <v>0</v>
      </c>
      <c r="J38" s="153">
        <f>C38-(G38+H38+I38)</f>
        <v>0</v>
      </c>
    </row>
    <row r="39" spans="1:10" s="152" customFormat="1" x14ac:dyDescent="0.2">
      <c r="A39" s="194"/>
      <c r="B39" s="195" t="s">
        <v>83</v>
      </c>
      <c r="C39" s="173"/>
      <c r="D39" s="196"/>
      <c r="E39" s="196"/>
      <c r="F39" s="197" t="s">
        <v>34</v>
      </c>
      <c r="G39" s="134"/>
      <c r="H39" s="134"/>
      <c r="I39" s="134"/>
      <c r="J39" s="198">
        <f>SUM(J34:J38)</f>
        <v>0</v>
      </c>
    </row>
    <row r="40" spans="1:10" x14ac:dyDescent="0.2">
      <c r="A40" s="10"/>
      <c r="B40" s="4"/>
      <c r="C40" s="10"/>
      <c r="D40" s="10"/>
      <c r="E40" s="10"/>
      <c r="F40" s="10"/>
      <c r="G40" s="10"/>
      <c r="H40" s="10"/>
      <c r="I40" s="4"/>
    </row>
    <row r="41" spans="1:10" x14ac:dyDescent="0.2">
      <c r="A41" s="10"/>
      <c r="B41" s="4"/>
      <c r="C41" s="10"/>
      <c r="D41" s="10"/>
      <c r="E41" s="191"/>
      <c r="F41" s="191"/>
      <c r="G41" s="191"/>
      <c r="H41" s="190"/>
      <c r="I41" s="187" t="s">
        <v>157</v>
      </c>
      <c r="J41" s="88"/>
    </row>
    <row r="42" spans="1:10" x14ac:dyDescent="0.2">
      <c r="A42" s="10"/>
      <c r="B42" s="4"/>
      <c r="C42" s="10"/>
      <c r="D42" s="10"/>
      <c r="E42" s="10"/>
      <c r="F42" s="10"/>
      <c r="G42" s="10"/>
      <c r="H42" s="10"/>
      <c r="I42" s="4"/>
    </row>
    <row r="43" spans="1:10" x14ac:dyDescent="0.2">
      <c r="A43" s="221" t="s">
        <v>45</v>
      </c>
      <c r="B43" s="221"/>
      <c r="C43" s="221"/>
      <c r="D43" s="221"/>
      <c r="E43" s="221"/>
      <c r="F43" s="221"/>
      <c r="G43" s="221"/>
      <c r="H43" s="221"/>
      <c r="I43" s="221"/>
      <c r="J43" s="221"/>
    </row>
    <row r="44" spans="1:10" x14ac:dyDescent="0.2">
      <c r="C44" s="3"/>
      <c r="D44" s="3"/>
      <c r="E44" s="4"/>
    </row>
    <row r="45" spans="1:10" x14ac:dyDescent="0.2">
      <c r="A45" s="38" t="s">
        <v>44</v>
      </c>
    </row>
    <row r="46" spans="1:10" x14ac:dyDescent="0.2">
      <c r="A46" s="38" t="s">
        <v>46</v>
      </c>
      <c r="C46" s="3"/>
      <c r="D46" s="3"/>
      <c r="F46" s="17" t="s">
        <v>68</v>
      </c>
      <c r="G46" s="54"/>
      <c r="H46" s="54"/>
      <c r="I46" s="54"/>
    </row>
    <row r="47" spans="1:10" s="34" customFormat="1" x14ac:dyDescent="0.2">
      <c r="A47" s="38" t="s">
        <v>47</v>
      </c>
      <c r="F47"/>
      <c r="G47" s="3"/>
      <c r="H47" s="3"/>
      <c r="I47" s="3"/>
    </row>
    <row r="48" spans="1:10" x14ac:dyDescent="0.2">
      <c r="A48" s="38" t="s">
        <v>48</v>
      </c>
      <c r="C48" s="3"/>
      <c r="D48" s="3"/>
    </row>
    <row r="49" spans="1:10" x14ac:dyDescent="0.2">
      <c r="A49" s="38" t="s">
        <v>66</v>
      </c>
      <c r="C49" s="3"/>
      <c r="D49" s="3"/>
      <c r="F49" s="38" t="s">
        <v>67</v>
      </c>
      <c r="G49" s="54"/>
      <c r="H49" s="54"/>
      <c r="I49" s="54"/>
    </row>
    <row r="50" spans="1:10" x14ac:dyDescent="0.2">
      <c r="C50" s="3"/>
      <c r="D50" s="3"/>
    </row>
    <row r="51" spans="1:10" x14ac:dyDescent="0.2">
      <c r="G51"/>
      <c r="H51"/>
      <c r="I51"/>
    </row>
    <row r="52" spans="1:10" ht="13.5" thickBot="1" x14ac:dyDescent="0.25">
      <c r="A52" s="83"/>
      <c r="B52" s="84"/>
      <c r="C52" s="83"/>
      <c r="D52" s="85"/>
      <c r="E52" s="83"/>
      <c r="F52" s="83"/>
      <c r="G52" s="84"/>
      <c r="H52" s="84"/>
      <c r="I52" s="84"/>
      <c r="J52" s="84"/>
    </row>
    <row r="53" spans="1:10" ht="13.5" thickTop="1" x14ac:dyDescent="0.2"/>
    <row r="54" spans="1:10" s="157" customFormat="1" x14ac:dyDescent="0.2">
      <c r="A54" s="162" t="s">
        <v>24</v>
      </c>
      <c r="B54" s="163"/>
      <c r="D54" s="158" t="s">
        <v>71</v>
      </c>
      <c r="E54" s="164"/>
      <c r="F54" s="165"/>
      <c r="G54" s="166"/>
      <c r="H54" s="166"/>
      <c r="I54" s="166"/>
      <c r="J54" s="156"/>
    </row>
    <row r="55" spans="1:10" s="47" customFormat="1" x14ac:dyDescent="0.2">
      <c r="A55" s="48"/>
      <c r="B55" s="46"/>
      <c r="C55" s="11"/>
      <c r="D55" s="11"/>
      <c r="E55" s="49"/>
      <c r="G55" s="49"/>
      <c r="H55" s="49"/>
      <c r="I55" s="50"/>
      <c r="J55" s="6"/>
    </row>
    <row r="56" spans="1:10" x14ac:dyDescent="0.2">
      <c r="A56" s="7"/>
      <c r="B56" s="7" t="s">
        <v>9</v>
      </c>
      <c r="C56" s="81"/>
      <c r="D56" s="81" t="s">
        <v>70</v>
      </c>
      <c r="E56" s="18" t="s">
        <v>35</v>
      </c>
      <c r="F56" s="26"/>
      <c r="G56" s="18"/>
      <c r="H56" s="18"/>
      <c r="I56" s="45"/>
    </row>
    <row r="57" spans="1:10" x14ac:dyDescent="0.2">
      <c r="A57" s="8" t="s">
        <v>10</v>
      </c>
      <c r="B57" s="8" t="s">
        <v>11</v>
      </c>
      <c r="C57" s="82" t="s">
        <v>69</v>
      </c>
      <c r="D57" s="82" t="s">
        <v>0</v>
      </c>
      <c r="E57" s="19" t="s">
        <v>5</v>
      </c>
      <c r="F57" s="19" t="s">
        <v>6</v>
      </c>
      <c r="G57" s="19" t="s">
        <v>7</v>
      </c>
      <c r="H57" s="19" t="s">
        <v>8</v>
      </c>
      <c r="I57" s="44" t="s">
        <v>13</v>
      </c>
    </row>
    <row r="58" spans="1:10" x14ac:dyDescent="0.2">
      <c r="A58" s="113" t="str">
        <f>IF(A34&gt;0,A34,"")</f>
        <v/>
      </c>
      <c r="B58" s="9" t="s">
        <v>30</v>
      </c>
      <c r="C58" s="20">
        <f>J34</f>
        <v>0</v>
      </c>
      <c r="D58" s="21">
        <f>IF(I58&gt;C58,C58,I58)</f>
        <v>0</v>
      </c>
      <c r="E58" s="20"/>
      <c r="F58" s="20"/>
      <c r="G58" s="20"/>
      <c r="H58" s="20"/>
      <c r="I58" s="27">
        <f>SUM(E58:H58)</f>
        <v>0</v>
      </c>
    </row>
    <row r="59" spans="1:10" x14ac:dyDescent="0.2">
      <c r="A59" s="113" t="str">
        <f>IF(A35&gt;0,A35,"")</f>
        <v>Enter 2nd date</v>
      </c>
      <c r="B59" s="9" t="s">
        <v>31</v>
      </c>
      <c r="C59" s="20">
        <f>J35</f>
        <v>0</v>
      </c>
      <c r="D59" s="21">
        <f>IF(I59&gt;C59,C59,I59)</f>
        <v>0</v>
      </c>
      <c r="E59" s="20"/>
      <c r="F59" s="20"/>
      <c r="G59" s="20"/>
      <c r="H59" s="20"/>
      <c r="I59" s="27">
        <f>SUM(E59:H59)</f>
        <v>0</v>
      </c>
    </row>
    <row r="60" spans="1:10" x14ac:dyDescent="0.2">
      <c r="A60" s="113" t="str">
        <f>IF(A36&gt;0,A36,"")</f>
        <v>Enter 3rd date</v>
      </c>
      <c r="B60" s="9" t="s">
        <v>31</v>
      </c>
      <c r="C60" s="20">
        <f>J36</f>
        <v>0</v>
      </c>
      <c r="D60" s="21">
        <f>IF(I60&gt;C60,C60,I60)</f>
        <v>0</v>
      </c>
      <c r="E60" s="20"/>
      <c r="F60" s="20"/>
      <c r="G60" s="20"/>
      <c r="H60" s="20"/>
      <c r="I60" s="27"/>
    </row>
    <row r="61" spans="1:10" x14ac:dyDescent="0.2">
      <c r="A61" s="113" t="str">
        <f>IF(A37&gt;0,A37,"")</f>
        <v>Enter 4th date</v>
      </c>
      <c r="B61" s="9" t="s">
        <v>31</v>
      </c>
      <c r="C61" s="20">
        <f>J37</f>
        <v>0</v>
      </c>
      <c r="D61" s="21">
        <f>IF(I61&gt;C61,C61,I61)</f>
        <v>0</v>
      </c>
      <c r="E61" s="20"/>
      <c r="F61" s="20"/>
      <c r="G61" s="20"/>
      <c r="H61" s="20"/>
      <c r="I61" s="27"/>
    </row>
    <row r="62" spans="1:10" x14ac:dyDescent="0.2">
      <c r="A62" s="113" t="str">
        <f>IF(A38&gt;0,A38,"")</f>
        <v/>
      </c>
      <c r="B62" s="9" t="s">
        <v>30</v>
      </c>
      <c r="C62" s="20">
        <f>J38</f>
        <v>0</v>
      </c>
      <c r="D62" s="21">
        <f>IF(I62&gt;C62,C62,I62)</f>
        <v>0</v>
      </c>
      <c r="E62" s="20"/>
      <c r="F62" s="20"/>
      <c r="G62" s="20"/>
      <c r="H62" s="20"/>
      <c r="I62" s="27">
        <f>SUM(E62:H62)</f>
        <v>0</v>
      </c>
    </row>
    <row r="63" spans="1:10" x14ac:dyDescent="0.2">
      <c r="A63" s="32"/>
      <c r="B63" s="31" t="s">
        <v>14</v>
      </c>
      <c r="C63" s="25">
        <f>SUM(C58:C62)</f>
        <v>0</v>
      </c>
      <c r="D63" s="29">
        <f>SUM(D58:D62)</f>
        <v>0</v>
      </c>
      <c r="E63" s="4"/>
      <c r="F63" s="4"/>
      <c r="G63" s="4"/>
      <c r="H63" s="4"/>
      <c r="I63" s="5"/>
    </row>
    <row r="64" spans="1:10" s="47" customFormat="1" x14ac:dyDescent="0.2">
      <c r="A64" s="48"/>
      <c r="B64" s="46"/>
      <c r="C64" s="11"/>
      <c r="D64" s="11"/>
      <c r="E64" s="49"/>
      <c r="F64" s="47" t="s">
        <v>42</v>
      </c>
      <c r="G64" s="49"/>
      <c r="H64" s="49"/>
      <c r="I64" s="50"/>
      <c r="J64" s="6"/>
    </row>
    <row r="65" spans="1:8" x14ac:dyDescent="0.2">
      <c r="A65" s="17"/>
      <c r="B65"/>
      <c r="C65" s="11"/>
      <c r="D65" s="11"/>
    </row>
    <row r="66" spans="1:8" x14ac:dyDescent="0.2">
      <c r="A66" s="12"/>
      <c r="B66" s="13" t="s">
        <v>15</v>
      </c>
      <c r="C66" s="23" t="s">
        <v>16</v>
      </c>
      <c r="D66" s="23" t="s">
        <v>17</v>
      </c>
    </row>
    <row r="67" spans="1:8" x14ac:dyDescent="0.2">
      <c r="A67" s="36" t="s">
        <v>153</v>
      </c>
      <c r="B67" s="20"/>
      <c r="C67" s="24">
        <f>J23</f>
        <v>0</v>
      </c>
      <c r="D67" s="22">
        <f>IF(B67&lt;C67,B67,C67)</f>
        <v>0</v>
      </c>
    </row>
    <row r="68" spans="1:8" x14ac:dyDescent="0.2">
      <c r="A68" s="14" t="s">
        <v>19</v>
      </c>
      <c r="B68" s="24"/>
      <c r="C68" s="24">
        <f>J29</f>
        <v>0</v>
      </c>
      <c r="D68" s="22">
        <f>IF(B68&lt;C68,B68,C68)</f>
        <v>0</v>
      </c>
    </row>
    <row r="69" spans="1:8" x14ac:dyDescent="0.2">
      <c r="A69" s="14" t="s">
        <v>23</v>
      </c>
      <c r="B69" s="24">
        <f>D63</f>
        <v>0</v>
      </c>
      <c r="C69" s="24">
        <f>J39</f>
        <v>0</v>
      </c>
      <c r="D69" s="22">
        <f>IF(B69&lt;C69,B69,C69)</f>
        <v>0</v>
      </c>
      <c r="F69" s="12" t="s">
        <v>25</v>
      </c>
      <c r="G69" s="115"/>
      <c r="H69" s="115"/>
    </row>
    <row r="70" spans="1:8" x14ac:dyDescent="0.2">
      <c r="A70" s="14" t="s">
        <v>26</v>
      </c>
      <c r="B70" s="24"/>
      <c r="C70" s="24">
        <f>J41</f>
        <v>0</v>
      </c>
      <c r="D70" s="22">
        <f>IF(B70&lt;C70,B70,C70)</f>
        <v>0</v>
      </c>
    </row>
    <row r="71" spans="1:8" x14ac:dyDescent="0.2">
      <c r="A71" s="33"/>
      <c r="B71" s="29" t="s">
        <v>14</v>
      </c>
      <c r="C71" s="30">
        <f>SUM(C67:C70)</f>
        <v>0</v>
      </c>
      <c r="D71" s="30">
        <f>SUM(D67:D70)</f>
        <v>0</v>
      </c>
    </row>
  </sheetData>
  <sheetProtection algorithmName="SHA-512" hashValue="Do3Ot66acNNOBWaHlIaG7PXbQS+DOXLGNWnNNUneApgJ/jrraZcm4H8daqaNPF2E0wFfTTALU10BBNRyYBMcyA==" saltValue="gcDuSXy7F7OuWk/I2uVmpg==" spinCount="100000" sheet="1" objects="1" scenarios="1" selectLockedCells="1"/>
  <mergeCells count="32">
    <mergeCell ref="G17:H17"/>
    <mergeCell ref="G23:I23"/>
    <mergeCell ref="G18:H18"/>
    <mergeCell ref="G16:H16"/>
    <mergeCell ref="G19:H19"/>
    <mergeCell ref="G20:H20"/>
    <mergeCell ref="G21:H21"/>
    <mergeCell ref="G22:H22"/>
    <mergeCell ref="A43:J43"/>
    <mergeCell ref="D32:F32"/>
    <mergeCell ref="G32:I32"/>
    <mergeCell ref="B24:E24"/>
    <mergeCell ref="B28:E28"/>
    <mergeCell ref="B29:E29"/>
    <mergeCell ref="B26:E26"/>
    <mergeCell ref="B27:E27"/>
    <mergeCell ref="B23:E23"/>
    <mergeCell ref="A1:J1"/>
    <mergeCell ref="A2:J2"/>
    <mergeCell ref="A4:J4"/>
    <mergeCell ref="A5:J5"/>
    <mergeCell ref="B18:E18"/>
    <mergeCell ref="B19:E19"/>
    <mergeCell ref="B22:E22"/>
    <mergeCell ref="B20:E20"/>
    <mergeCell ref="A7:J7"/>
    <mergeCell ref="B15:E15"/>
    <mergeCell ref="B16:E16"/>
    <mergeCell ref="B17:E17"/>
    <mergeCell ref="A9:J9"/>
    <mergeCell ref="A11:E11"/>
    <mergeCell ref="F11:H11"/>
  </mergeCells>
  <phoneticPr fontId="0" type="noConversion"/>
  <hyperlinks>
    <hyperlink ref="B39" r:id="rId1" display="GSA Meals &amp; Incidentals" xr:uid="{00000000-0004-0000-0200-000000000000}"/>
    <hyperlink ref="J26" r:id="rId2" display="GSA Lodging" xr:uid="{00000000-0004-0000-0200-000001000000}"/>
    <hyperlink ref="F11" r:id="rId3" xr:uid="{00000000-0004-0000-0200-000002000000}"/>
  </hyperlinks>
  <printOptions horizontalCentered="1"/>
  <pageMargins left="0.75" right="0.75" top="0.5" bottom="0.5" header="0.5" footer="0.5"/>
  <pageSetup scale="78"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9"/>
  <sheetViews>
    <sheetView showGridLines="0" topLeftCell="A16" zoomScaleNormal="100" workbookViewId="0">
      <selection activeCell="E14" sqref="E14"/>
    </sheetView>
  </sheetViews>
  <sheetFormatPr defaultRowHeight="12.75" x14ac:dyDescent="0.2"/>
  <cols>
    <col min="1" max="1" width="28.85546875" style="102" customWidth="1"/>
    <col min="2" max="2" width="28.7109375" style="103" customWidth="1"/>
    <col min="3" max="3" width="38.28515625" style="102" customWidth="1"/>
    <col min="4" max="16384" width="9.140625" style="102"/>
  </cols>
  <sheetData>
    <row r="1" spans="1:4" ht="23.25" x14ac:dyDescent="0.35">
      <c r="A1" s="209" t="s">
        <v>51</v>
      </c>
      <c r="B1" s="209"/>
      <c r="C1" s="209"/>
      <c r="D1" s="101"/>
    </row>
    <row r="2" spans="1:4" ht="23.25" x14ac:dyDescent="0.35">
      <c r="A2" s="114"/>
      <c r="B2" s="114"/>
      <c r="C2" s="114"/>
      <c r="D2" s="101"/>
    </row>
    <row r="3" spans="1:4" ht="23.25" x14ac:dyDescent="0.35">
      <c r="A3" s="209" t="s">
        <v>122</v>
      </c>
      <c r="B3" s="209"/>
      <c r="C3" s="209"/>
      <c r="D3" s="101"/>
    </row>
    <row r="4" spans="1:4" ht="23.25" x14ac:dyDescent="0.35">
      <c r="A4" s="114"/>
      <c r="B4" s="114"/>
      <c r="C4" s="114"/>
      <c r="D4" s="101"/>
    </row>
    <row r="6" spans="1:4" ht="15.75" x14ac:dyDescent="0.25">
      <c r="A6" s="258" t="s">
        <v>113</v>
      </c>
      <c r="B6" s="258"/>
      <c r="C6" s="258"/>
    </row>
    <row r="8" spans="1:4" s="116" customFormat="1" ht="78.75" customHeight="1" x14ac:dyDescent="0.25">
      <c r="A8" s="250" t="s">
        <v>123</v>
      </c>
      <c r="B8" s="250"/>
      <c r="C8" s="250"/>
    </row>
    <row r="9" spans="1:4" s="116" customFormat="1" ht="15.75" x14ac:dyDescent="0.25">
      <c r="A9" s="129"/>
      <c r="B9" s="129"/>
      <c r="C9" s="129"/>
    </row>
    <row r="10" spans="1:4" s="117" customFormat="1" ht="15.75" x14ac:dyDescent="0.25">
      <c r="A10" s="130" t="s">
        <v>143</v>
      </c>
      <c r="B10" s="118"/>
    </row>
    <row r="11" spans="1:4" s="117" customFormat="1" ht="15.75" x14ac:dyDescent="0.25">
      <c r="A11" s="120"/>
      <c r="B11" s="118"/>
    </row>
    <row r="12" spans="1:4" s="117" customFormat="1" ht="15.75" x14ac:dyDescent="0.25">
      <c r="B12" s="118"/>
    </row>
    <row r="13" spans="1:4" s="117" customFormat="1" ht="15.75" x14ac:dyDescent="0.25">
      <c r="A13" s="117" t="s">
        <v>88</v>
      </c>
      <c r="B13" s="257" t="str">
        <f>IF('Prof Leave'!B12:C12&gt;0,'Prof Leave'!B12:C12,"")</f>
        <v/>
      </c>
      <c r="C13" s="257"/>
    </row>
    <row r="14" spans="1:4" s="117" customFormat="1" ht="15.75" x14ac:dyDescent="0.25">
      <c r="B14" s="119"/>
      <c r="C14" s="119"/>
    </row>
    <row r="15" spans="1:4" s="117" customFormat="1" ht="15.75" x14ac:dyDescent="0.25">
      <c r="A15" s="117" t="s">
        <v>74</v>
      </c>
      <c r="B15" s="257">
        <f>'Prof Leave'!B15:C15</f>
        <v>0</v>
      </c>
      <c r="C15" s="257"/>
    </row>
    <row r="16" spans="1:4" s="117" customFormat="1" ht="15.75" x14ac:dyDescent="0.25">
      <c r="B16" s="121"/>
      <c r="C16" s="122"/>
    </row>
    <row r="17" spans="1:3" s="117" customFormat="1" ht="15.75" x14ac:dyDescent="0.25">
      <c r="A17" s="117" t="s">
        <v>114</v>
      </c>
      <c r="B17" s="257" t="str">
        <f>IF('Prof Leave'!B19:C19&gt;0,'Prof Leave'!B19:C19,"")</f>
        <v/>
      </c>
      <c r="C17" s="257"/>
    </row>
    <row r="18" spans="1:3" s="117" customFormat="1" ht="15.75" x14ac:dyDescent="0.25">
      <c r="B18" s="119"/>
      <c r="C18" s="119"/>
    </row>
    <row r="19" spans="1:3" s="117" customFormat="1" ht="15.75" x14ac:dyDescent="0.25">
      <c r="A19" s="117" t="s">
        <v>1</v>
      </c>
      <c r="B19" s="257" t="str">
        <f>IF('Prof Leave'!B20:C20&gt;0,'Prof Leave'!B20:C20,"")</f>
        <v/>
      </c>
      <c r="C19" s="257"/>
    </row>
    <row r="20" spans="1:3" s="117" customFormat="1" ht="15.75" x14ac:dyDescent="0.25">
      <c r="B20" s="119"/>
      <c r="C20" s="123"/>
    </row>
    <row r="21" spans="1:3" s="117" customFormat="1" ht="15.75" x14ac:dyDescent="0.25">
      <c r="B21" s="123"/>
      <c r="C21" s="123"/>
    </row>
    <row r="22" spans="1:3" s="117" customFormat="1" ht="15.75" x14ac:dyDescent="0.25">
      <c r="B22" s="118"/>
    </row>
    <row r="23" spans="1:3" s="117" customFormat="1" ht="15.75" x14ac:dyDescent="0.25">
      <c r="A23" s="117" t="s">
        <v>90</v>
      </c>
      <c r="B23" s="132" t="str">
        <f>IF('Prof Leave'!B23&gt;0,'Prof Leave'!B23,"")</f>
        <v/>
      </c>
    </row>
    <row r="24" spans="1:3" s="117" customFormat="1" ht="15.75" x14ac:dyDescent="0.25">
      <c r="B24" s="124"/>
    </row>
    <row r="25" spans="1:3" s="117" customFormat="1" ht="15.75" x14ac:dyDescent="0.25">
      <c r="A25" s="117" t="s">
        <v>91</v>
      </c>
      <c r="B25" s="132" t="str">
        <f>IF('Prof Leave'!B24&gt;0,'Prof Leave'!B24,"")</f>
        <v/>
      </c>
    </row>
    <row r="26" spans="1:3" s="117" customFormat="1" ht="15.75" x14ac:dyDescent="0.25">
      <c r="B26" s="125"/>
    </row>
    <row r="27" spans="1:3" s="117" customFormat="1" ht="15.75" x14ac:dyDescent="0.25">
      <c r="B27" s="125"/>
    </row>
    <row r="28" spans="1:3" s="117" customFormat="1" ht="15.75" x14ac:dyDescent="0.25">
      <c r="B28" s="118"/>
    </row>
    <row r="29" spans="1:3" s="117" customFormat="1" ht="15.75" x14ac:dyDescent="0.25">
      <c r="A29" s="117" t="s">
        <v>115</v>
      </c>
      <c r="B29" s="251"/>
      <c r="C29" s="252"/>
    </row>
    <row r="30" spans="1:3" s="117" customFormat="1" ht="15.75" x14ac:dyDescent="0.25">
      <c r="A30" s="117" t="s">
        <v>114</v>
      </c>
      <c r="B30" s="253"/>
      <c r="C30" s="254"/>
    </row>
    <row r="31" spans="1:3" s="117" customFormat="1" ht="15.75" x14ac:dyDescent="0.25">
      <c r="B31" s="253"/>
      <c r="C31" s="254"/>
    </row>
    <row r="32" spans="1:3" s="117" customFormat="1" ht="15.75" x14ac:dyDescent="0.25">
      <c r="B32" s="253"/>
      <c r="C32" s="254"/>
    </row>
    <row r="33" spans="1:3" s="117" customFormat="1" ht="15.75" x14ac:dyDescent="0.25">
      <c r="B33" s="253"/>
      <c r="C33" s="254"/>
    </row>
    <row r="34" spans="1:3" s="117" customFormat="1" ht="15.75" x14ac:dyDescent="0.25">
      <c r="B34" s="255"/>
      <c r="C34" s="256"/>
    </row>
    <row r="35" spans="1:3" s="117" customFormat="1" ht="15.75" x14ac:dyDescent="0.25">
      <c r="B35" s="126"/>
      <c r="C35" s="126"/>
    </row>
    <row r="36" spans="1:3" s="117" customFormat="1" ht="15.75" x14ac:dyDescent="0.25">
      <c r="B36" s="118"/>
      <c r="C36" s="118"/>
    </row>
    <row r="37" spans="1:3" s="117" customFormat="1" ht="12.75" customHeight="1" x14ac:dyDescent="0.25">
      <c r="A37" s="117" t="s">
        <v>116</v>
      </c>
      <c r="B37" s="251"/>
      <c r="C37" s="252"/>
    </row>
    <row r="38" spans="1:3" s="117" customFormat="1" ht="15.75" x14ac:dyDescent="0.25">
      <c r="A38" s="117" t="s">
        <v>117</v>
      </c>
      <c r="B38" s="253"/>
      <c r="C38" s="254"/>
    </row>
    <row r="39" spans="1:3" s="117" customFormat="1" ht="15.75" x14ac:dyDescent="0.25">
      <c r="A39" s="117" t="s">
        <v>118</v>
      </c>
      <c r="B39" s="253"/>
      <c r="C39" s="254"/>
    </row>
    <row r="40" spans="1:3" s="117" customFormat="1" ht="15.75" x14ac:dyDescent="0.25">
      <c r="A40" s="117" t="s">
        <v>119</v>
      </c>
      <c r="B40" s="253"/>
      <c r="C40" s="254"/>
    </row>
    <row r="41" spans="1:3" s="117" customFormat="1" ht="15.75" x14ac:dyDescent="0.25">
      <c r="B41" s="253"/>
      <c r="C41" s="254"/>
    </row>
    <row r="42" spans="1:3" s="117" customFormat="1" ht="15.75" x14ac:dyDescent="0.25">
      <c r="B42" s="255"/>
      <c r="C42" s="256"/>
    </row>
    <row r="43" spans="1:3" s="117" customFormat="1" ht="15.75" x14ac:dyDescent="0.25">
      <c r="B43" s="118"/>
      <c r="C43" s="118"/>
    </row>
    <row r="44" spans="1:3" s="117" customFormat="1" ht="15.75" x14ac:dyDescent="0.25">
      <c r="A44" s="117" t="s">
        <v>120</v>
      </c>
      <c r="B44" s="118"/>
    </row>
    <row r="45" spans="1:3" s="117" customFormat="1" ht="15.75" x14ac:dyDescent="0.25">
      <c r="A45" s="117" t="s">
        <v>121</v>
      </c>
      <c r="B45" s="131"/>
    </row>
    <row r="46" spans="1:3" s="117" customFormat="1" ht="15.75" x14ac:dyDescent="0.25">
      <c r="B46" s="118"/>
    </row>
    <row r="47" spans="1:3" s="117" customFormat="1" ht="15.75" x14ac:dyDescent="0.25">
      <c r="B47" s="118"/>
    </row>
    <row r="48" spans="1:3" s="117" customFormat="1" ht="15.75" x14ac:dyDescent="0.25">
      <c r="B48" s="118"/>
    </row>
    <row r="49" spans="1:3" s="117" customFormat="1" ht="15.75" x14ac:dyDescent="0.25">
      <c r="A49" s="117" t="s">
        <v>99</v>
      </c>
      <c r="B49" s="127"/>
      <c r="C49" s="128"/>
    </row>
  </sheetData>
  <sheetProtection selectLockedCells="1"/>
  <mergeCells count="10">
    <mergeCell ref="A3:C3"/>
    <mergeCell ref="A1:C1"/>
    <mergeCell ref="A8:C8"/>
    <mergeCell ref="B37:C42"/>
    <mergeCell ref="B15:C15"/>
    <mergeCell ref="B19:C19"/>
    <mergeCell ref="B17:C17"/>
    <mergeCell ref="B29:C34"/>
    <mergeCell ref="A6:C6"/>
    <mergeCell ref="B13:C13"/>
  </mergeCells>
  <phoneticPr fontId="0" type="noConversion"/>
  <dataValidations count="1">
    <dataValidation type="list" allowBlank="1" showInputMessage="1" showErrorMessage="1" sqref="B15" xr:uid="{00000000-0002-0000-0300-000000000000}">
      <formula1>"Alexander Hamilton,Alfred Vail,Frelinghuysen MS,Hillcrest,Lafayette,Morristown HS,Normandy Park,Sussex Avenue,Thomas Jefferson,Woodland,Central Office"</formula1>
    </dataValidation>
  </dataValidations>
  <printOptions horizontalCentered="1"/>
  <pageMargins left="1" right="1"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Prof Leave</vt:lpstr>
      <vt:lpstr>Expenses</vt:lpstr>
      <vt:lpstr>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Williams</dc:creator>
  <cp:lastModifiedBy>Michele Dyer</cp:lastModifiedBy>
  <cp:lastPrinted>2012-07-17T14:39:39Z</cp:lastPrinted>
  <dcterms:created xsi:type="dcterms:W3CDTF">2010-07-08T18:44:46Z</dcterms:created>
  <dcterms:modified xsi:type="dcterms:W3CDTF">2022-09-19T17:10:50Z</dcterms:modified>
</cp:coreProperties>
</file>